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chartsheets/sheet6.xml" ContentType="application/vnd.openxmlformats-officedocument.spreadsheetml.chartsheet+xml"/>
  <Override PartName="/xl/drawings/drawing14.xml" ContentType="application/vnd.openxmlformats-officedocument.drawing+xml"/>
  <Override PartName="/xl/chartsheets/sheet7.xml" ContentType="application/vnd.openxmlformats-officedocument.spreadsheetml.chartsheet+xml"/>
  <Override PartName="/xl/drawings/drawing15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7.xml" ContentType="application/vnd.openxmlformats-officedocument.drawing+xml"/>
  <Override PartName="/xl/chartsheets/sheet10.xml" ContentType="application/vnd.openxmlformats-officedocument.spreadsheetml.chartsheet+xml"/>
  <Override PartName="/xl/drawings/drawing18.xml" ContentType="application/vnd.openxmlformats-officedocument.drawing+xml"/>
  <Override PartName="/xl/chartsheets/sheet11.xml" ContentType="application/vnd.openxmlformats-officedocument.spreadsheetml.chartsheet+xml"/>
  <Override PartName="/xl/drawings/drawing19.xml" ContentType="application/vnd.openxmlformats-officedocument.drawing+xml"/>
  <Override PartName="/xl/chartsheets/sheet12.xml" ContentType="application/vnd.openxmlformats-officedocument.spreadsheetml.chart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210" windowHeight="6810" firstSheet="12" activeTab="23"/>
  </bookViews>
  <sheets>
    <sheet name="GrfMatura" sheetId="1" r:id="rId1"/>
    <sheet name="GrfPerf" sheetId="2" r:id="rId2"/>
    <sheet name="Plan1" sheetId="3" r:id="rId3"/>
    <sheet name="Plan2" sheetId="4" r:id="rId4"/>
    <sheet name="Grf Cit" sheetId="5" r:id="rId5"/>
    <sheet name="GrCitOutr" sheetId="6" r:id="rId6"/>
    <sheet name="GrfCitTot" sheetId="7" r:id="rId7"/>
    <sheet name="Tab 1" sheetId="8" r:id="rId8"/>
    <sheet name="Tab 2" sheetId="9" r:id="rId9"/>
    <sheet name="Tab 3" sheetId="10" r:id="rId10"/>
    <sheet name="Tab 4" sheetId="11" r:id="rId11"/>
    <sheet name="Tab 5" sheetId="12" r:id="rId12"/>
    <sheet name="Tab 6" sheetId="13" r:id="rId13"/>
    <sheet name="Graf 1" sheetId="14" r:id="rId14"/>
    <sheet name="Graf 2" sheetId="15" r:id="rId15"/>
    <sheet name="Gráf3" sheetId="16" r:id="rId16"/>
    <sheet name="Gráf 4" sheetId="17" r:id="rId17"/>
    <sheet name="Gráf 5" sheetId="18" r:id="rId18"/>
    <sheet name="Plan 3" sheetId="19" r:id="rId19"/>
    <sheet name="Gráf 6" sheetId="20" r:id="rId20"/>
    <sheet name="Gráf 7 Publ Qualif" sheetId="21" r:id="rId21"/>
    <sheet name="CitReceb" sheetId="22" r:id="rId22"/>
    <sheet name="Cit por Art" sheetId="23" r:id="rId23"/>
    <sheet name="Plan4" sheetId="24" r:id="rId24"/>
  </sheets>
  <externalReferences>
    <externalReference r:id="rId27"/>
    <externalReference r:id="rId28"/>
    <externalReference r:id="rId29"/>
  </externalReferences>
  <definedNames>
    <definedName name="_xlnm.Print_Area" localSheetId="7">'Tab 1'!$A$2:$D$65</definedName>
    <definedName name="_xlnm.Print_Area" localSheetId="9">'Tab 3'!$A$1:$I$45</definedName>
    <definedName name="_xlnm.Print_Area" localSheetId="10">'Tab 4'!$A$1:$E$220</definedName>
    <definedName name="_xlnm.Print_Titles" localSheetId="7">'Tab 1'!$2:$4</definedName>
    <definedName name="_xlnm.Print_Titles" localSheetId="10">'Tab 4'!$1:$3</definedName>
    <definedName name="_xlnm.Print_Titles" localSheetId="11">'Tab 5'!$1:$3</definedName>
  </definedNames>
  <calcPr fullCalcOnLoad="1"/>
</workbook>
</file>

<file path=xl/sharedStrings.xml><?xml version="1.0" encoding="utf-8"?>
<sst xmlns="http://schemas.openxmlformats.org/spreadsheetml/2006/main" count="761" uniqueCount="509">
  <si>
    <t>Anos após a publicação (%acumulado)</t>
  </si>
  <si>
    <t>Ano</t>
  </si>
  <si>
    <t>% do total</t>
  </si>
  <si>
    <t>Média (1970-1988)</t>
  </si>
  <si>
    <t>Tabela 1 - Citações recebidas em todas as revistas, segundo a data do artigo citante</t>
  </si>
  <si>
    <t>70-80</t>
  </si>
  <si>
    <t>81-98</t>
  </si>
  <si>
    <t>Total</t>
  </si>
  <si>
    <t>Todas</t>
  </si>
  <si>
    <t>Outras</t>
  </si>
  <si>
    <t>Pesquisa e Planejamento Econômico</t>
  </si>
  <si>
    <t>PPE</t>
  </si>
  <si>
    <t>Revista Brasileira de Economia</t>
  </si>
  <si>
    <t>RBE</t>
  </si>
  <si>
    <t>Estudos Econômicos</t>
  </si>
  <si>
    <t>EE</t>
  </si>
  <si>
    <t>Revista de Economia Política</t>
  </si>
  <si>
    <t>REP</t>
  </si>
  <si>
    <t>Conjuntura Econômica</t>
  </si>
  <si>
    <t>REN</t>
  </si>
  <si>
    <t>Revista Econômica do Nordeste</t>
  </si>
  <si>
    <t>RE</t>
  </si>
  <si>
    <t>Estudos Cebrap</t>
  </si>
  <si>
    <t>AE</t>
  </si>
  <si>
    <t>Revista de Administração de Empresas</t>
  </si>
  <si>
    <t>Revista de Econometria</t>
  </si>
  <si>
    <t>Revista de Financas Públicas</t>
  </si>
  <si>
    <t>Revista de Economia e Sociologia Rural</t>
  </si>
  <si>
    <t>Agricultura em São Paulo</t>
  </si>
  <si>
    <t>Revista Brasileira de Estatística</t>
  </si>
  <si>
    <t>Digesto Econômico</t>
  </si>
  <si>
    <t>Ensaios FEE</t>
  </si>
  <si>
    <t>Revista Brasileira de História</t>
  </si>
  <si>
    <t>Revista da Anpec</t>
  </si>
  <si>
    <t>Revista de Administração Pública</t>
  </si>
  <si>
    <t>Revista Brasileira de Geografia</t>
  </si>
  <si>
    <t>Ciência e Cultura</t>
  </si>
  <si>
    <t>Revista Brasileira de Mercado de Capitais</t>
  </si>
  <si>
    <t>Economia em Perspectiva</t>
  </si>
  <si>
    <t>História: Questões e Debates</t>
  </si>
  <si>
    <t>Revista de História</t>
  </si>
  <si>
    <t>Ensaios de Opinião</t>
  </si>
  <si>
    <t>Dados</t>
  </si>
  <si>
    <t>Revista do Instituto de Estudos Brasileiros</t>
  </si>
  <si>
    <t>Análise Econômica</t>
  </si>
  <si>
    <t>Revista do Instituto Histórico e Geográfico</t>
  </si>
  <si>
    <t>Revista Paranaense de Desenvolvimento</t>
  </si>
  <si>
    <t>Revista Brasileira de Tecnologia</t>
  </si>
  <si>
    <t>Indicadores Econômicos FEE</t>
  </si>
  <si>
    <t>Revista Brasileira de Ciências Sociais</t>
  </si>
  <si>
    <t>Revista do Instituto de Ciências Sociais</t>
  </si>
  <si>
    <t>São Paulo em Perspectiva</t>
  </si>
  <si>
    <t>Agroanalysis</t>
  </si>
  <si>
    <t>Economia e Sociedade</t>
  </si>
  <si>
    <t>Revista Econômica Brasileira</t>
  </si>
  <si>
    <t>Revista de Previdência Social</t>
  </si>
  <si>
    <t>Revista do BNDES</t>
  </si>
  <si>
    <t>Nova Economia</t>
  </si>
  <si>
    <t>Revista Brasileira de Estudos Políticos</t>
  </si>
  <si>
    <t>Revista Brasileira de Estudos Populacionais</t>
  </si>
  <si>
    <t>Revista de Cultura Contemporânea</t>
  </si>
  <si>
    <t>Análise e Conjuntura</t>
  </si>
  <si>
    <t>Revista de Administração Municipal</t>
  </si>
  <si>
    <t>Revista de Ciências Sociais</t>
  </si>
  <si>
    <t>Revista da Andima</t>
  </si>
  <si>
    <t>Economia Aplicada</t>
  </si>
  <si>
    <t>Planejamento e Políticas Públicas</t>
  </si>
  <si>
    <t>Revista Brasileira de Econometria</t>
  </si>
  <si>
    <t>Economia e Empresa</t>
  </si>
  <si>
    <t>Espaço e Debate</t>
  </si>
  <si>
    <t>Novos Estudos</t>
  </si>
  <si>
    <t>Revista Andina</t>
  </si>
  <si>
    <t>Revista de Administração</t>
  </si>
  <si>
    <t>Revista de Economia e Sociologia</t>
  </si>
  <si>
    <t>Revista de História da Economia Brasileira</t>
  </si>
  <si>
    <t>Revista de Indicadores de Qualidade e Produtividad</t>
  </si>
  <si>
    <t>Revista de Saúde Pública</t>
  </si>
  <si>
    <t>Rumos do Desenvolvimento</t>
  </si>
  <si>
    <t>Tabela 2 - Citações recebidas em outras revistas, segundo a data do artigo citante</t>
  </si>
  <si>
    <t>Revista de Finanças Públicas</t>
  </si>
  <si>
    <t>Revista Econômica</t>
  </si>
  <si>
    <t>Escrita Ensaio</t>
  </si>
  <si>
    <t>Revista Pernambucana de Desenvolvimento</t>
  </si>
  <si>
    <t>Ensaios da Fundação de Economia e Estatística</t>
  </si>
  <si>
    <t>Revista Brasileira de Economia e Sociologia Rural</t>
  </si>
  <si>
    <t>Revista de História XLVII</t>
  </si>
  <si>
    <t>Revista Literatura Econômica</t>
  </si>
  <si>
    <t>Pesquisa &amp; Debate</t>
  </si>
  <si>
    <t>Revista da FCE-UMG</t>
  </si>
  <si>
    <t>Revista Dados</t>
  </si>
  <si>
    <t>Revista de Comércio Exterior</t>
  </si>
  <si>
    <t>Revista do Instituto de Ceará</t>
  </si>
  <si>
    <t xml:space="preserve"> Tabela 3 - Produção realizada e citações recebidas, por Instituição</t>
  </si>
  <si>
    <t>De 1970 a 1980</t>
  </si>
  <si>
    <t>De 1981 a 1998</t>
  </si>
  <si>
    <t>Artigos</t>
  </si>
  <si>
    <t>Publicações</t>
  </si>
  <si>
    <t>Citações</t>
  </si>
  <si>
    <t>Citação</t>
  </si>
  <si>
    <t>Publicados</t>
  </si>
  <si>
    <t>Qualificadas</t>
  </si>
  <si>
    <t>Recebidas</t>
  </si>
  <si>
    <t>por Artigo</t>
  </si>
  <si>
    <t>IPE-USP</t>
  </si>
  <si>
    <t>UFRJ</t>
  </si>
  <si>
    <t>PUC-RJ</t>
  </si>
  <si>
    <t>IPEA</t>
  </si>
  <si>
    <t>FGV-RJ</t>
  </si>
  <si>
    <t>UNICAMP</t>
  </si>
  <si>
    <t>UFPE</t>
  </si>
  <si>
    <t>UNB</t>
  </si>
  <si>
    <t>FGV-SP</t>
  </si>
  <si>
    <t>UFC</t>
  </si>
  <si>
    <t>UFMG</t>
  </si>
  <si>
    <t>UFRGS</t>
  </si>
  <si>
    <t>UFV-MG</t>
  </si>
  <si>
    <t>ESALQ-USP</t>
  </si>
  <si>
    <t>EMBRAPA</t>
  </si>
  <si>
    <t>UFF</t>
  </si>
  <si>
    <t>UFBA</t>
  </si>
  <si>
    <t>BNB</t>
  </si>
  <si>
    <t>BNDES</t>
  </si>
  <si>
    <t>PUC-SP</t>
  </si>
  <si>
    <t>UFPB</t>
  </si>
  <si>
    <t>UNESP</t>
  </si>
  <si>
    <t>FUNDAP</t>
  </si>
  <si>
    <t>CEBRAP</t>
  </si>
  <si>
    <t>UERJ</t>
  </si>
  <si>
    <t>Inst. Joaquim Nabuco</t>
  </si>
  <si>
    <t>IBGE</t>
  </si>
  <si>
    <t>UFSC</t>
  </si>
  <si>
    <t>UFPR</t>
  </si>
  <si>
    <t>UFPA</t>
  </si>
  <si>
    <t>Inst.Economia Agrícola</t>
  </si>
  <si>
    <t>UFES</t>
  </si>
  <si>
    <t>SUDENE</t>
  </si>
  <si>
    <t>FINEP</t>
  </si>
  <si>
    <t>UFLA-MG</t>
  </si>
  <si>
    <t>Ilpes</t>
  </si>
  <si>
    <t>UECE</t>
  </si>
  <si>
    <t>Univ. Est.de Maringá</t>
  </si>
  <si>
    <t>Centro Unif. de Brasília</t>
  </si>
  <si>
    <t>UFSM</t>
  </si>
  <si>
    <t>Tabela 4 - Produção e citações recebidas por autor, 1970-80</t>
  </si>
  <si>
    <t>Bacha, E L</t>
  </si>
  <si>
    <t>Simonsen, M H</t>
  </si>
  <si>
    <t>Pastore, A C</t>
  </si>
  <si>
    <t>Langoni, C G</t>
  </si>
  <si>
    <t>Mata, M</t>
  </si>
  <si>
    <t>Modenesi, R L</t>
  </si>
  <si>
    <t>Suzigan, W G</t>
  </si>
  <si>
    <t>Malan, P S</t>
  </si>
  <si>
    <t>Bonelli, R</t>
  </si>
  <si>
    <t>Baer, W</t>
  </si>
  <si>
    <t>Peáez, C</t>
  </si>
  <si>
    <t>Paiva, R M</t>
  </si>
  <si>
    <t>Barros, J R M</t>
  </si>
  <si>
    <t>Hoffman, R</t>
  </si>
  <si>
    <t>Albuquerque, R C</t>
  </si>
  <si>
    <t>Goodman, D E</t>
  </si>
  <si>
    <t>Villela, A V</t>
  </si>
  <si>
    <t>Cavalcanti, L C</t>
  </si>
  <si>
    <t>Lodder, C A</t>
  </si>
  <si>
    <t>Contador, C R</t>
  </si>
  <si>
    <t>Castro, A B</t>
  </si>
  <si>
    <t>Horta, M H</t>
  </si>
  <si>
    <t>Araújo, A B</t>
  </si>
  <si>
    <t>Lemgruber, A C B</t>
  </si>
  <si>
    <t>Graham, D H</t>
  </si>
  <si>
    <t>Zockun, M H</t>
  </si>
  <si>
    <t>Castro, C M</t>
  </si>
  <si>
    <t>Pastore, J</t>
  </si>
  <si>
    <t>Pereira, J E C</t>
  </si>
  <si>
    <t>Schuh, G E</t>
  </si>
  <si>
    <t>Dias, G L S</t>
  </si>
  <si>
    <t>Sayad, J</t>
  </si>
  <si>
    <t>Haddad, C L S</t>
  </si>
  <si>
    <t>Macedo, R B M</t>
  </si>
  <si>
    <t>Bergsman, J</t>
  </si>
  <si>
    <t>Wells, J R</t>
  </si>
  <si>
    <t>Cavalcanti, C V</t>
  </si>
  <si>
    <t>Silva, F A R</t>
  </si>
  <si>
    <t>Tolosa, H C</t>
  </si>
  <si>
    <t>Rocca, C A</t>
  </si>
  <si>
    <t>Moura, H A</t>
  </si>
  <si>
    <t>Martone, C L</t>
  </si>
  <si>
    <t>Fishlow, A</t>
  </si>
  <si>
    <t>Considera, C M</t>
  </si>
  <si>
    <t>Lopes, F L P</t>
  </si>
  <si>
    <t>Carvalho, J L</t>
  </si>
  <si>
    <t>Silva, A M</t>
  </si>
  <si>
    <t>Kadota, D</t>
  </si>
  <si>
    <t>Leff, N H</t>
  </si>
  <si>
    <t>Cardoso, E A</t>
  </si>
  <si>
    <t>Melo, F B H</t>
  </si>
  <si>
    <t>Rebouças, O E</t>
  </si>
  <si>
    <t>Haddad, P R</t>
  </si>
  <si>
    <t>Souza, A M R</t>
  </si>
  <si>
    <t>Maneschi, A</t>
  </si>
  <si>
    <t>Sampaio, Y D S B</t>
  </si>
  <si>
    <t>Sena, J F F</t>
  </si>
  <si>
    <t>Silveira, A M</t>
  </si>
  <si>
    <t>Giestas, E</t>
  </si>
  <si>
    <t>Almeida, W J M</t>
  </si>
  <si>
    <t>Buescu, M</t>
  </si>
  <si>
    <t>Costa, M A</t>
  </si>
  <si>
    <t>Leão, A S</t>
  </si>
  <si>
    <t>Nóbrega, J</t>
  </si>
  <si>
    <t>Nunes, E M</t>
  </si>
  <si>
    <t>Silva, C A R</t>
  </si>
  <si>
    <t>Lobato, H D</t>
  </si>
  <si>
    <t>Morley, S A</t>
  </si>
  <si>
    <t>Almeida, J</t>
  </si>
  <si>
    <t>Senna, J J</t>
  </si>
  <si>
    <t>Garcia, M E</t>
  </si>
  <si>
    <t>Geiger, P P</t>
  </si>
  <si>
    <t>Kerstenetzky, I</t>
  </si>
  <si>
    <t>Taylor, L</t>
  </si>
  <si>
    <t>Vieira, J L T M</t>
  </si>
  <si>
    <t>Patrick, G F</t>
  </si>
  <si>
    <t>Suplicy, E M</t>
  </si>
  <si>
    <t>Cunha, P V</t>
  </si>
  <si>
    <t>Neuhaus, P</t>
  </si>
  <si>
    <t>Alves, E L G</t>
  </si>
  <si>
    <t>Cameron, R E</t>
  </si>
  <si>
    <t>Canabrava, A P</t>
  </si>
  <si>
    <t>Kafka, A</t>
  </si>
  <si>
    <t>Luz, N V</t>
  </si>
  <si>
    <t>Munhoz, D G</t>
  </si>
  <si>
    <t>Rizzieri, J A B</t>
  </si>
  <si>
    <t>Tolipan, R M L</t>
  </si>
  <si>
    <t>Sahota, G S</t>
  </si>
  <si>
    <t>Holanda, N C</t>
  </si>
  <si>
    <t>Mahar, D J</t>
  </si>
  <si>
    <t>Montello, J</t>
  </si>
  <si>
    <t>Longo, C A</t>
  </si>
  <si>
    <t>Costa, R A</t>
  </si>
  <si>
    <t>Rezende, G C</t>
  </si>
  <si>
    <t>Campino, A C C</t>
  </si>
  <si>
    <t>Nicholls, W H</t>
  </si>
  <si>
    <t>Pereira, L C B</t>
  </si>
  <si>
    <t>Pinto, M B P</t>
  </si>
  <si>
    <t>Gasques, J G</t>
  </si>
  <si>
    <t>Kirsten, J T</t>
  </si>
  <si>
    <t>Lobo, E M L</t>
  </si>
  <si>
    <t>Branco, F C</t>
  </si>
  <si>
    <t>Brito, F A</t>
  </si>
  <si>
    <t>Holder, C S</t>
  </si>
  <si>
    <t>Levy, S</t>
  </si>
  <si>
    <t>O'Brien, R S</t>
  </si>
  <si>
    <t>Salim, C</t>
  </si>
  <si>
    <t>Viacava, C</t>
  </si>
  <si>
    <t>Silva, N V</t>
  </si>
  <si>
    <t>Merrick, T W</t>
  </si>
  <si>
    <t>Scandizzo, P L</t>
  </si>
  <si>
    <t>Trávolo, M A</t>
  </si>
  <si>
    <t>Tyler, W G</t>
  </si>
  <si>
    <t>Faro, C</t>
  </si>
  <si>
    <t>Monteiro, J V</t>
  </si>
  <si>
    <t>Varsano, R</t>
  </si>
  <si>
    <t>Almonacid, R D</t>
  </si>
  <si>
    <t>Araújo Júnior, J T</t>
  </si>
  <si>
    <t>Almeida, A L O</t>
  </si>
  <si>
    <t>Baltar, P E A</t>
  </si>
  <si>
    <t>Redwood III, J</t>
  </si>
  <si>
    <t>Souza, P R C</t>
  </si>
  <si>
    <t>Abreu, M P</t>
  </si>
  <si>
    <t>Carvalho, J A M</t>
  </si>
  <si>
    <t>Cunha, L R A</t>
  </si>
  <si>
    <t>Engler, J J C</t>
  </si>
  <si>
    <t>Madureira, L B</t>
  </si>
  <si>
    <t>Silva, A R</t>
  </si>
  <si>
    <t>Souza, J A</t>
  </si>
  <si>
    <t>Williamson, J G</t>
  </si>
  <si>
    <t>Barbosa, M</t>
  </si>
  <si>
    <t>Campos, R O</t>
  </si>
  <si>
    <t>Castro, H O P</t>
  </si>
  <si>
    <t>Castro, M C</t>
  </si>
  <si>
    <t>Chacel, J M</t>
  </si>
  <si>
    <t>Ferreira, J C</t>
  </si>
  <si>
    <t>Ferreira, L R</t>
  </si>
  <si>
    <t>Gonçalves, S</t>
  </si>
  <si>
    <t>Hebette, J</t>
  </si>
  <si>
    <t>Hirschman, A O</t>
  </si>
  <si>
    <t>Hollanda, A D</t>
  </si>
  <si>
    <t>Lima, R C</t>
  </si>
  <si>
    <t>Mello, P C</t>
  </si>
  <si>
    <t>Mesquita, T C</t>
  </si>
  <si>
    <t>Sampaio, A</t>
  </si>
  <si>
    <t>Barat, J A</t>
  </si>
  <si>
    <t>Barbosa, F H</t>
  </si>
  <si>
    <t>Fendt Júnior, R</t>
  </si>
  <si>
    <t>Baumgarten, A L</t>
  </si>
  <si>
    <t>Dillon, J L</t>
  </si>
  <si>
    <t>Ferreira, E F</t>
  </si>
  <si>
    <t>Meyer, R L</t>
  </si>
  <si>
    <t>Carvalho, L W R</t>
  </si>
  <si>
    <t>Gudin, E</t>
  </si>
  <si>
    <t>Huddle, D L</t>
  </si>
  <si>
    <t>Werneck, D F F</t>
  </si>
  <si>
    <t>Montoro Filho, A F</t>
  </si>
  <si>
    <t>Gomes, G M</t>
  </si>
  <si>
    <t>Kogut, E L</t>
  </si>
  <si>
    <t>Mueller, C C</t>
  </si>
  <si>
    <t>Musalem, A R</t>
  </si>
  <si>
    <t>Dantas, A L A</t>
  </si>
  <si>
    <t>Versiani, F R</t>
  </si>
  <si>
    <t>Beckerman, P</t>
  </si>
  <si>
    <t>Bulhões, O G</t>
  </si>
  <si>
    <t>Carvalho, J O</t>
  </si>
  <si>
    <t>Erber, F S</t>
  </si>
  <si>
    <t>Osório, C</t>
  </si>
  <si>
    <t>Sanders, J H</t>
  </si>
  <si>
    <t>Vital, S M</t>
  </si>
  <si>
    <t>Werneck, R L F</t>
  </si>
  <si>
    <t>Almeida, M B</t>
  </si>
  <si>
    <t>Alves, D C O</t>
  </si>
  <si>
    <t>Baklanoff, E</t>
  </si>
  <si>
    <t>Barbosa, T</t>
  </si>
  <si>
    <t>Bein, F L</t>
  </si>
  <si>
    <t>Belchior, E O</t>
  </si>
  <si>
    <t>Brandão, A S P</t>
  </si>
  <si>
    <t>Cavalcante, I N</t>
  </si>
  <si>
    <t>Chahad, J P Z</t>
  </si>
  <si>
    <t>Dick, V M</t>
  </si>
  <si>
    <t>Fernandes, S</t>
  </si>
  <si>
    <t>Figueroa, A</t>
  </si>
  <si>
    <t>Fiorentino, R</t>
  </si>
  <si>
    <t>Gebara, J J</t>
  </si>
  <si>
    <t>Holanda, A N C</t>
  </si>
  <si>
    <t>Jatobá, J</t>
  </si>
  <si>
    <t>Kingston, J</t>
  </si>
  <si>
    <t>Kleiman, E</t>
  </si>
  <si>
    <t>Lima, H C</t>
  </si>
  <si>
    <t>Magalhães, L S</t>
  </si>
  <si>
    <t>Marin, R E A</t>
  </si>
  <si>
    <t>Medeiros, J A S</t>
  </si>
  <si>
    <t>Newfarmer, R</t>
  </si>
  <si>
    <t>Nogueira, D</t>
  </si>
  <si>
    <t>Novais, F</t>
  </si>
  <si>
    <t>Reiner, T A</t>
  </si>
  <si>
    <t>Santos, F P</t>
  </si>
  <si>
    <t>Schattan, S</t>
  </si>
  <si>
    <t>Leite, P S</t>
  </si>
  <si>
    <t>Nobre, J M E</t>
  </si>
  <si>
    <t>Gonçalves, A C P</t>
  </si>
  <si>
    <t>Guimarães, E A</t>
  </si>
  <si>
    <t>Kasprzykowski, J W A</t>
  </si>
  <si>
    <t>Branco, R C</t>
  </si>
  <si>
    <t>Cline, W R</t>
  </si>
  <si>
    <t>Ekerman, R J</t>
  </si>
  <si>
    <t>Vianna, P J R</t>
  </si>
  <si>
    <t>Biato, F A</t>
  </si>
  <si>
    <t>Castro, M</t>
  </si>
  <si>
    <t>Ford, E M</t>
  </si>
  <si>
    <t>King, K</t>
  </si>
  <si>
    <t>Leme, R A S</t>
  </si>
  <si>
    <t>Magalhães, J P A</t>
  </si>
  <si>
    <t>Mazundar, D</t>
  </si>
  <si>
    <t>Péres, F C</t>
  </si>
  <si>
    <t>Sant'Ana, A M</t>
  </si>
  <si>
    <t>Tabela 5 - Produção e citações recebidas por autor, 1981-98</t>
  </si>
  <si>
    <t>Furtado, C</t>
  </si>
  <si>
    <t>Costa, I N</t>
  </si>
  <si>
    <t>Rezende, A L</t>
  </si>
  <si>
    <t>Tavares, M C</t>
  </si>
  <si>
    <t>Arida, P</t>
  </si>
  <si>
    <t>Modiano, E M</t>
  </si>
  <si>
    <t>Luna, F V</t>
  </si>
  <si>
    <t>Rangel, I M</t>
  </si>
  <si>
    <t>Slenes, R W</t>
  </si>
  <si>
    <t>Braga, H C</t>
  </si>
  <si>
    <t>Cardoso, F H</t>
  </si>
  <si>
    <t>Oliveira, F</t>
  </si>
  <si>
    <t>Barros, R P</t>
  </si>
  <si>
    <t>Cano, W</t>
  </si>
  <si>
    <t>Singer, P I</t>
  </si>
  <si>
    <t>Schwartz, S B</t>
  </si>
  <si>
    <t>Silva, J G</t>
  </si>
  <si>
    <t>Camargo, J M</t>
  </si>
  <si>
    <t>Amadeo, E J</t>
  </si>
  <si>
    <t>Martins, R B</t>
  </si>
  <si>
    <t>Belluzzo, L G M</t>
  </si>
  <si>
    <t>Marcílio, M L</t>
  </si>
  <si>
    <t>Nakano, Y A</t>
  </si>
  <si>
    <t>Cysne, R P</t>
  </si>
  <si>
    <t>Batista Jr, P N</t>
  </si>
  <si>
    <t>Coutinho, L G</t>
  </si>
  <si>
    <t>Franco, G H B</t>
  </si>
  <si>
    <t>Diniz, C C</t>
  </si>
  <si>
    <t>Dornbush, R</t>
  </si>
  <si>
    <t>Cacciamali, M C</t>
  </si>
  <si>
    <t>Zini Júnior, A A</t>
  </si>
  <si>
    <t>Rossi, J W</t>
  </si>
  <si>
    <t>Serra, J</t>
  </si>
  <si>
    <t>Delfim Netto, A</t>
  </si>
  <si>
    <t>Marques, M S B</t>
  </si>
  <si>
    <t>Kageyama, A</t>
  </si>
  <si>
    <t>Sabóia, J L M</t>
  </si>
  <si>
    <t>Sedlacek, G L</t>
  </si>
  <si>
    <t>Azzoni, C R</t>
  </si>
  <si>
    <t>Ramos, L R A</t>
  </si>
  <si>
    <t>Reis, J G A</t>
  </si>
  <si>
    <t>Carvalho, F J C</t>
  </si>
  <si>
    <t>Gutiérrez, H</t>
  </si>
  <si>
    <t>Samara, E M</t>
  </si>
  <si>
    <t>Andrade, M C</t>
  </si>
  <si>
    <t>Souza, F E P</t>
  </si>
  <si>
    <t>Gorender, J</t>
  </si>
  <si>
    <t>Pereira, P L V</t>
  </si>
  <si>
    <t>Carneiro, D D</t>
  </si>
  <si>
    <t>Klein, H S</t>
  </si>
  <si>
    <t>Prado, E F S</t>
  </si>
  <si>
    <t>Zylberstajn, H</t>
  </si>
  <si>
    <t>Giambiagi, F</t>
  </si>
  <si>
    <t>Barros, G S A C</t>
  </si>
  <si>
    <t>Lerda, J C</t>
  </si>
  <si>
    <t>Motta, J F</t>
  </si>
  <si>
    <t>Lopes, M R</t>
  </si>
  <si>
    <t>Reis, E J</t>
  </si>
  <si>
    <t>Guimarães Neto, L</t>
  </si>
  <si>
    <t>Metcalf, A C</t>
  </si>
  <si>
    <t>Lago, L A C</t>
  </si>
  <si>
    <t>Werlang, S R C</t>
  </si>
  <si>
    <t>Ferreira, A H B</t>
  </si>
  <si>
    <t>Rocha, S</t>
  </si>
  <si>
    <t>Cardoso, C F S</t>
  </si>
  <si>
    <t>Locatelli, R L</t>
  </si>
  <si>
    <t>Fava, V L</t>
  </si>
  <si>
    <t>Moura, C</t>
  </si>
  <si>
    <t>Lemos, M B</t>
  </si>
  <si>
    <t>Fraga Neto, A</t>
  </si>
  <si>
    <t>Lopes, F C</t>
  </si>
  <si>
    <t>Baumann, R</t>
  </si>
  <si>
    <t>Luque, C A</t>
  </si>
  <si>
    <t>Nozoe, N H</t>
  </si>
  <si>
    <t>Tauille, J R</t>
  </si>
  <si>
    <t>Oliveira, J C</t>
  </si>
  <si>
    <t>Costa, F N</t>
  </si>
  <si>
    <t>Ferraz, J C</t>
  </si>
  <si>
    <t>Varandas, S</t>
  </si>
  <si>
    <t>Ferreira, P C G</t>
  </si>
  <si>
    <t>Fonseca, E G</t>
  </si>
  <si>
    <t>Pelin, E R</t>
  </si>
  <si>
    <t>Fernandes, F</t>
  </si>
  <si>
    <t>Fritsch, W</t>
  </si>
  <si>
    <t>Paiva, C A</t>
  </si>
  <si>
    <t>Queiroz, S R R</t>
  </si>
  <si>
    <t>Carneiro Netto, D D</t>
  </si>
  <si>
    <t>Andrade, T A</t>
  </si>
  <si>
    <t>Moraes, P B</t>
  </si>
  <si>
    <t>Levy, M B</t>
  </si>
  <si>
    <t>Martins, L</t>
  </si>
  <si>
    <t>Rego, J M</t>
  </si>
  <si>
    <t>Reis, J J</t>
  </si>
  <si>
    <t>Villela, R</t>
  </si>
  <si>
    <t>Ablas, L A Q</t>
  </si>
  <si>
    <t>Albuquerque, M C C</t>
  </si>
  <si>
    <t>Vergolino, J R O</t>
  </si>
  <si>
    <t>Brandt, S A</t>
  </si>
  <si>
    <t>Mascolo, J L</t>
  </si>
  <si>
    <t>Duarte, A R</t>
  </si>
  <si>
    <t>Feijó, C A V C</t>
  </si>
  <si>
    <t>Neves, R B</t>
  </si>
  <si>
    <t>Silva, E A</t>
  </si>
  <si>
    <t>Mott, L R B</t>
  </si>
  <si>
    <t>Silva, J A B</t>
  </si>
  <si>
    <t>Velloso, J P R</t>
  </si>
  <si>
    <t>Pinheiro, A C</t>
  </si>
  <si>
    <t>Landau, E</t>
  </si>
  <si>
    <t>Markwald, R A</t>
  </si>
  <si>
    <t>Fajnzylber, F</t>
  </si>
  <si>
    <t>Galveas, E</t>
  </si>
  <si>
    <t>Hollanda Filho, S B</t>
  </si>
  <si>
    <t>Müller, G</t>
  </si>
  <si>
    <t>Versiani, M T R O</t>
  </si>
  <si>
    <t>Bianchi, A M F</t>
  </si>
  <si>
    <t>Braga, J C S</t>
  </si>
  <si>
    <t>Bielschowsky, R A</t>
  </si>
  <si>
    <t>Jaguaribe, H</t>
  </si>
  <si>
    <t>Matesco, V</t>
  </si>
  <si>
    <t>Perosa Júnior, R M</t>
  </si>
  <si>
    <t>Pinto, L C G</t>
  </si>
  <si>
    <t>Ramos, C A</t>
  </si>
  <si>
    <t>Ferreira, A D</t>
  </si>
  <si>
    <t>Veiga, J E</t>
  </si>
  <si>
    <t>Romão, M E C</t>
  </si>
  <si>
    <t>Façanha, L O</t>
  </si>
  <si>
    <t>Farina, E M M Q</t>
  </si>
  <si>
    <t>Bontempo, H C</t>
  </si>
  <si>
    <t>Mazzucchelli, F</t>
  </si>
  <si>
    <t>Kandir, A</t>
  </si>
  <si>
    <t>Mântega, G</t>
  </si>
  <si>
    <t>Toledo, J E C</t>
  </si>
  <si>
    <t>Carvalho, C E</t>
  </si>
  <si>
    <t>Eisenberg, P L</t>
  </si>
  <si>
    <t>Guimarães, A P</t>
  </si>
  <si>
    <t>Silva, J C F</t>
  </si>
  <si>
    <t>Araújo, T B</t>
  </si>
  <si>
    <t>Ávila, A F D</t>
  </si>
  <si>
    <t>Tabela 6 - Citações recebidas no exterior pelos 50 autores mais citados no Brasil</t>
  </si>
  <si>
    <t>Autor</t>
  </si>
  <si>
    <t>Peláez, C M</t>
  </si>
  <si>
    <t>Prado Jr, C</t>
  </si>
  <si>
    <t>von Doellinger, C</t>
  </si>
  <si>
    <t>Resende, A L</t>
  </si>
  <si>
    <t>Hoffmann, R</t>
  </si>
  <si>
    <t>Citações recebidas por todas as revistas</t>
  </si>
  <si>
    <t>Citações recebidas por outras revistas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</si>
</sst>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"/>
    <numFmt numFmtId="177" formatCode="0.000"/>
    <numFmt numFmtId="178" formatCode="_(* #,##0.000_);_(* \(#,##0.000\);_(* &quot;-&quot;??_);_(@_)"/>
    <numFmt numFmtId="179" formatCode="0.0%"/>
    <numFmt numFmtId="180" formatCode="_(* #,##0.0_);_(* \(#,##0.0\);_(* &quot;-&quot;??_);_(@_)"/>
    <numFmt numFmtId="181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5.25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176" fontId="0" fillId="0" borderId="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0" xfId="0" applyNumberFormat="1" applyAlignment="1">
      <alignment/>
    </xf>
    <xf numFmtId="176" fontId="4" fillId="0" borderId="2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5" fillId="0" borderId="2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6" fillId="0" borderId="2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43" fontId="0" fillId="0" borderId="0" xfId="34" applyAlignment="1">
      <alignment/>
    </xf>
    <xf numFmtId="9" fontId="0" fillId="0" borderId="0" xfId="0" applyNumberFormat="1" applyAlignment="1">
      <alignment/>
    </xf>
    <xf numFmtId="9" fontId="0" fillId="0" borderId="0" xfId="33" applyAlignment="1">
      <alignment/>
    </xf>
    <xf numFmtId="43" fontId="0" fillId="0" borderId="0" xfId="34" applyNumberFormat="1" applyAlignment="1">
      <alignment/>
    </xf>
    <xf numFmtId="0" fontId="0" fillId="0" borderId="0" xfId="0" applyFill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179" fontId="0" fillId="0" borderId="0" xfId="33" applyNumberFormat="1" applyAlignment="1">
      <alignment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7" xfId="0" applyFont="1" applyBorder="1" applyAlignment="1">
      <alignment/>
    </xf>
    <xf numFmtId="176" fontId="0" fillId="0" borderId="7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0" xfId="0" applyFont="1" applyBorder="1" applyAlignment="1">
      <alignment/>
    </xf>
    <xf numFmtId="176" fontId="3" fillId="0" borderId="7" xfId="0" applyNumberFormat="1" applyFont="1" applyBorder="1" applyAlignment="1">
      <alignment/>
    </xf>
    <xf numFmtId="0" fontId="3" fillId="0" borderId="4" xfId="0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4" xfId="0" applyFont="1" applyBorder="1" applyAlignment="1">
      <alignment/>
    </xf>
    <xf numFmtId="180" fontId="0" fillId="0" borderId="0" xfId="34" applyNumberFormat="1" applyFont="1" applyAlignment="1">
      <alignment/>
    </xf>
    <xf numFmtId="0" fontId="0" fillId="0" borderId="6" xfId="0" applyFont="1" applyBorder="1" applyAlignment="1">
      <alignment/>
    </xf>
    <xf numFmtId="180" fontId="0" fillId="0" borderId="7" xfId="34" applyNumberFormat="1" applyFon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180" fontId="0" fillId="0" borderId="0" xfId="34" applyNumberFormat="1" applyBorder="1" applyAlignment="1">
      <alignment/>
    </xf>
    <xf numFmtId="180" fontId="0" fillId="0" borderId="0" xfId="34" applyNumberFormat="1" applyAlignment="1">
      <alignment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22">
    <cellStyle name="Normal" xfId="0"/>
    <cellStyle name="Hyperlink" xfId="15"/>
    <cellStyle name="Followed Hyperlink" xfId="16"/>
    <cellStyle name="Currency" xfId="17"/>
    <cellStyle name="Currency [0]" xfId="18"/>
    <cellStyle name="Moeda [0]_Graf 6 e 7" xfId="19"/>
    <cellStyle name="Moeda [0]_Grafico 1" xfId="20"/>
    <cellStyle name="Moeda [0]_Gráfico 2" xfId="21"/>
    <cellStyle name="Moeda [0]_Gráficos 8 e 9" xfId="22"/>
    <cellStyle name="Moeda [0]_Tabela 3" xfId="23"/>
    <cellStyle name="Moeda [0]_Tabela 4" xfId="24"/>
    <cellStyle name="Moeda [0]_Tabela 5" xfId="25"/>
    <cellStyle name="Moeda_Graf 6 e 7" xfId="26"/>
    <cellStyle name="Moeda_Grafico 1" xfId="27"/>
    <cellStyle name="Moeda_Gráfico 2" xfId="28"/>
    <cellStyle name="Moeda_Gráficos 8 e 9" xfId="29"/>
    <cellStyle name="Moeda_Tabela 3" xfId="30"/>
    <cellStyle name="Moeda_Tabela 4" xfId="31"/>
    <cellStyle name="Moeda_Tabela 5" xfId="32"/>
    <cellStyle name="Percent" xfId="33"/>
    <cellStyle name="Comma" xfId="34"/>
    <cellStyle name="Comma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chartsheet" Target="chartsheets/sheet6.xml" /><Relationship Id="rId17" Type="http://schemas.openxmlformats.org/officeDocument/2006/relationships/chartsheet" Target="chartsheets/sheet7.xml" /><Relationship Id="rId18" Type="http://schemas.openxmlformats.org/officeDocument/2006/relationships/chartsheet" Target="chartsheets/sheet8.xml" /><Relationship Id="rId19" Type="http://schemas.openxmlformats.org/officeDocument/2006/relationships/worksheet" Target="worksheets/sheet11.xml" /><Relationship Id="rId20" Type="http://schemas.openxmlformats.org/officeDocument/2006/relationships/chartsheet" Target="chartsheets/sheet9.xml" /><Relationship Id="rId21" Type="http://schemas.openxmlformats.org/officeDocument/2006/relationships/chartsheet" Target="chartsheets/sheet10.xml" /><Relationship Id="rId22" Type="http://schemas.openxmlformats.org/officeDocument/2006/relationships/chartsheet" Target="chartsheets/sheet11.xml" /><Relationship Id="rId23" Type="http://schemas.openxmlformats.org/officeDocument/2006/relationships/chartsheet" Target="chartsheets/sheet12.xml" /><Relationship Id="rId24" Type="http://schemas.openxmlformats.org/officeDocument/2006/relationships/worksheet" Target="worksheets/sheet12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Citações recebidas após a publicação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6625"/>
          <c:w val="0.9685"/>
          <c:h val="0.90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Plan1!$A$3:$A$29</c:f>
              <c:numCache>
                <c:ptCount val="2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</c:numCache>
            </c:numRef>
          </c:cat>
          <c:val>
            <c:numRef>
              <c:f>Plan1!$B$3:$B$29</c:f>
              <c:numCache>
                <c:ptCount val="27"/>
                <c:pt idx="0">
                  <c:v>11.834319526627219</c:v>
                </c:pt>
                <c:pt idx="1">
                  <c:v>8.053691275167786</c:v>
                </c:pt>
                <c:pt idx="2">
                  <c:v>18.162393162393162</c:v>
                </c:pt>
                <c:pt idx="3">
                  <c:v>12.280701754385966</c:v>
                </c:pt>
                <c:pt idx="4">
                  <c:v>9.655172413793103</c:v>
                </c:pt>
                <c:pt idx="5">
                  <c:v>11.920529801324504</c:v>
                </c:pt>
                <c:pt idx="6">
                  <c:v>18.90459363957597</c:v>
                </c:pt>
                <c:pt idx="7">
                  <c:v>7.413509060955519</c:v>
                </c:pt>
                <c:pt idx="8">
                  <c:v>12.172284644194757</c:v>
                </c:pt>
                <c:pt idx="9">
                  <c:v>12.556732223903177</c:v>
                </c:pt>
                <c:pt idx="10">
                  <c:v>12.399355877616747</c:v>
                </c:pt>
                <c:pt idx="11">
                  <c:v>12.928348909657322</c:v>
                </c:pt>
                <c:pt idx="12">
                  <c:v>14.05693950177936</c:v>
                </c:pt>
                <c:pt idx="13">
                  <c:v>12.268188302425107</c:v>
                </c:pt>
                <c:pt idx="14">
                  <c:v>20.53872053872054</c:v>
                </c:pt>
                <c:pt idx="15">
                  <c:v>17.037037037037038</c:v>
                </c:pt>
                <c:pt idx="16">
                  <c:v>11.226252158894646</c:v>
                </c:pt>
                <c:pt idx="17">
                  <c:v>14.957983193277311</c:v>
                </c:pt>
                <c:pt idx="18">
                  <c:v>10.91703056768559</c:v>
                </c:pt>
                <c:pt idx="19">
                  <c:v>14.476190476190476</c:v>
                </c:pt>
                <c:pt idx="20">
                  <c:v>14.285714285714286</c:v>
                </c:pt>
                <c:pt idx="21">
                  <c:v>13.212435233160623</c:v>
                </c:pt>
                <c:pt idx="22">
                  <c:v>13.52112676056338</c:v>
                </c:pt>
                <c:pt idx="23">
                  <c:v>8.928571428571429</c:v>
                </c:pt>
                <c:pt idx="24">
                  <c:v>14.332247557003257</c:v>
                </c:pt>
                <c:pt idx="25">
                  <c:v>30.208333333333332</c:v>
                </c:pt>
                <c:pt idx="26">
                  <c:v>61.44578313253012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Plan1!$A$3:$A$29</c:f>
              <c:numCache>
                <c:ptCount val="2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</c:numCache>
            </c:numRef>
          </c:cat>
          <c:val>
            <c:numRef>
              <c:f>Plan1!$C$3:$C$29</c:f>
              <c:numCache>
                <c:ptCount val="27"/>
                <c:pt idx="0">
                  <c:v>19.526627218934912</c:v>
                </c:pt>
                <c:pt idx="1">
                  <c:v>23.489932885906043</c:v>
                </c:pt>
                <c:pt idx="2">
                  <c:v>26.068376068376068</c:v>
                </c:pt>
                <c:pt idx="3">
                  <c:v>21.05263157894737</c:v>
                </c:pt>
                <c:pt idx="4">
                  <c:v>28.04597701149425</c:v>
                </c:pt>
                <c:pt idx="5">
                  <c:v>31.12582781456954</c:v>
                </c:pt>
                <c:pt idx="6">
                  <c:v>31.62544169611307</c:v>
                </c:pt>
                <c:pt idx="7">
                  <c:v>18.12191103789127</c:v>
                </c:pt>
                <c:pt idx="8">
                  <c:v>27.340823970037455</c:v>
                </c:pt>
                <c:pt idx="9">
                  <c:v>23.600605143721634</c:v>
                </c:pt>
                <c:pt idx="10">
                  <c:v>27.375201288244767</c:v>
                </c:pt>
                <c:pt idx="11">
                  <c:v>32.08722741433022</c:v>
                </c:pt>
                <c:pt idx="12">
                  <c:v>26.512455516014235</c:v>
                </c:pt>
                <c:pt idx="13">
                  <c:v>27.5320970042796</c:v>
                </c:pt>
                <c:pt idx="14">
                  <c:v>41.582491582491585</c:v>
                </c:pt>
                <c:pt idx="15">
                  <c:v>33.03703703703704</c:v>
                </c:pt>
                <c:pt idx="16">
                  <c:v>28.49740932642487</c:v>
                </c:pt>
                <c:pt idx="17">
                  <c:v>28.235294117647058</c:v>
                </c:pt>
                <c:pt idx="18">
                  <c:v>28.238719068413392</c:v>
                </c:pt>
                <c:pt idx="19">
                  <c:v>31.04761904761905</c:v>
                </c:pt>
                <c:pt idx="20">
                  <c:v>29.25170068027211</c:v>
                </c:pt>
                <c:pt idx="21">
                  <c:v>30.82901554404145</c:v>
                </c:pt>
                <c:pt idx="22">
                  <c:v>32.3943661971831</c:v>
                </c:pt>
                <c:pt idx="23">
                  <c:v>26.19047619047619</c:v>
                </c:pt>
                <c:pt idx="24">
                  <c:v>45.60260586319218</c:v>
                </c:pt>
                <c:pt idx="25">
                  <c:v>73.4375</c:v>
                </c:pt>
                <c:pt idx="26">
                  <c:v>100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Plan1!$A$3:$A$29</c:f>
              <c:numCache>
                <c:ptCount val="2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</c:numCache>
            </c:numRef>
          </c:cat>
          <c:val>
            <c:numRef>
              <c:f>Plan1!$D$3:$D$29</c:f>
              <c:numCache>
                <c:ptCount val="27"/>
                <c:pt idx="0">
                  <c:v>34.9112426035503</c:v>
                </c:pt>
                <c:pt idx="1">
                  <c:v>34.899328859060404</c:v>
                </c:pt>
                <c:pt idx="2">
                  <c:v>36.111111111111114</c:v>
                </c:pt>
                <c:pt idx="3">
                  <c:v>32.748538011695906</c:v>
                </c:pt>
                <c:pt idx="4">
                  <c:v>42.758620689655174</c:v>
                </c:pt>
                <c:pt idx="5">
                  <c:v>43.70860927152318</c:v>
                </c:pt>
                <c:pt idx="6">
                  <c:v>43.28621908127208</c:v>
                </c:pt>
                <c:pt idx="7">
                  <c:v>27.51235584843493</c:v>
                </c:pt>
                <c:pt idx="8">
                  <c:v>39.138576779026224</c:v>
                </c:pt>
                <c:pt idx="9">
                  <c:v>34.190620272314675</c:v>
                </c:pt>
                <c:pt idx="10">
                  <c:v>44.605475040257645</c:v>
                </c:pt>
                <c:pt idx="11">
                  <c:v>41.900311526479754</c:v>
                </c:pt>
                <c:pt idx="12">
                  <c:v>43.77224199288256</c:v>
                </c:pt>
                <c:pt idx="13">
                  <c:v>38.088445078459344</c:v>
                </c:pt>
                <c:pt idx="14">
                  <c:v>57.07070707070707</c:v>
                </c:pt>
                <c:pt idx="15">
                  <c:v>47.25925925925926</c:v>
                </c:pt>
                <c:pt idx="16">
                  <c:v>41.278065630397236</c:v>
                </c:pt>
                <c:pt idx="17">
                  <c:v>44.87394957983193</c:v>
                </c:pt>
                <c:pt idx="18">
                  <c:v>47.16157205240175</c:v>
                </c:pt>
                <c:pt idx="19">
                  <c:v>45.523809523809526</c:v>
                </c:pt>
                <c:pt idx="20">
                  <c:v>44.89795918367347</c:v>
                </c:pt>
                <c:pt idx="21">
                  <c:v>46.89119170984456</c:v>
                </c:pt>
                <c:pt idx="22">
                  <c:v>51.54929577464789</c:v>
                </c:pt>
                <c:pt idx="23">
                  <c:v>59.226190476190474</c:v>
                </c:pt>
                <c:pt idx="24">
                  <c:v>83.06188925081433</c:v>
                </c:pt>
                <c:pt idx="25">
                  <c:v>100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Plan1!$A$3:$A$29</c:f>
              <c:numCache>
                <c:ptCount val="2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</c:numCache>
            </c:numRef>
          </c:cat>
          <c:val>
            <c:numRef>
              <c:f>Plan1!$E$3:$E$29</c:f>
              <c:numCache>
                <c:ptCount val="27"/>
                <c:pt idx="0">
                  <c:v>47.337278106508876</c:v>
                </c:pt>
                <c:pt idx="1">
                  <c:v>42.281879194630875</c:v>
                </c:pt>
                <c:pt idx="2">
                  <c:v>52.136752136752136</c:v>
                </c:pt>
                <c:pt idx="3">
                  <c:v>44.2495126705653</c:v>
                </c:pt>
                <c:pt idx="4">
                  <c:v>54.252873563218394</c:v>
                </c:pt>
                <c:pt idx="5">
                  <c:v>52.53863134657837</c:v>
                </c:pt>
                <c:pt idx="6">
                  <c:v>52.65017667844523</c:v>
                </c:pt>
                <c:pt idx="7">
                  <c:v>38.71499176276771</c:v>
                </c:pt>
                <c:pt idx="8">
                  <c:v>52.434456928838955</c:v>
                </c:pt>
                <c:pt idx="9">
                  <c:v>46.89863842662632</c:v>
                </c:pt>
                <c:pt idx="10">
                  <c:v>52.81803542673107</c:v>
                </c:pt>
                <c:pt idx="11">
                  <c:v>52.647975077881625</c:v>
                </c:pt>
                <c:pt idx="12">
                  <c:v>54.98220640569395</c:v>
                </c:pt>
                <c:pt idx="13">
                  <c:v>53.92296718972896</c:v>
                </c:pt>
                <c:pt idx="14">
                  <c:v>63.804713804713806</c:v>
                </c:pt>
                <c:pt idx="15">
                  <c:v>56.74074074074074</c:v>
                </c:pt>
                <c:pt idx="16">
                  <c:v>51.81347150259067</c:v>
                </c:pt>
                <c:pt idx="17">
                  <c:v>54.11764705882352</c:v>
                </c:pt>
                <c:pt idx="18">
                  <c:v>53.857350800582246</c:v>
                </c:pt>
                <c:pt idx="19">
                  <c:v>52.952380952380956</c:v>
                </c:pt>
                <c:pt idx="20">
                  <c:v>54.64852607709751</c:v>
                </c:pt>
                <c:pt idx="21">
                  <c:v>69.68911917098445</c:v>
                </c:pt>
                <c:pt idx="22">
                  <c:v>69.85915492957747</c:v>
                </c:pt>
                <c:pt idx="23">
                  <c:v>86.60714285714286</c:v>
                </c:pt>
                <c:pt idx="24">
                  <c:v>100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Plan1!$A$3:$A$29</c:f>
              <c:numCache>
                <c:ptCount val="2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</c:numCache>
            </c:numRef>
          </c:cat>
          <c:val>
            <c:numRef>
              <c:f>Plan1!$F$3:$F$29</c:f>
              <c:numCache>
                <c:ptCount val="27"/>
                <c:pt idx="0">
                  <c:v>60.35502958579882</c:v>
                </c:pt>
                <c:pt idx="1">
                  <c:v>52.348993288590606</c:v>
                </c:pt>
                <c:pt idx="2">
                  <c:v>66.88034188034187</c:v>
                </c:pt>
                <c:pt idx="3">
                  <c:v>56.72514619883041</c:v>
                </c:pt>
                <c:pt idx="4">
                  <c:v>62.52873563218391</c:v>
                </c:pt>
                <c:pt idx="5">
                  <c:v>58.719646799117</c:v>
                </c:pt>
                <c:pt idx="6">
                  <c:v>62.7208480565371</c:v>
                </c:pt>
                <c:pt idx="7">
                  <c:v>49.42339373970346</c:v>
                </c:pt>
                <c:pt idx="8">
                  <c:v>65.91760299625469</c:v>
                </c:pt>
                <c:pt idx="9">
                  <c:v>57.942511346444775</c:v>
                </c:pt>
                <c:pt idx="10">
                  <c:v>66.18357487922705</c:v>
                </c:pt>
                <c:pt idx="11">
                  <c:v>61.52647975077882</c:v>
                </c:pt>
                <c:pt idx="12">
                  <c:v>68.86120996441281</c:v>
                </c:pt>
                <c:pt idx="13">
                  <c:v>65.33523537803138</c:v>
                </c:pt>
                <c:pt idx="14">
                  <c:v>70.53872053872054</c:v>
                </c:pt>
                <c:pt idx="15">
                  <c:v>67.11111111111111</c:v>
                </c:pt>
                <c:pt idx="16">
                  <c:v>63.73056994818653</c:v>
                </c:pt>
                <c:pt idx="17">
                  <c:v>64.87394957983193</c:v>
                </c:pt>
                <c:pt idx="18">
                  <c:v>61.280931586608446</c:v>
                </c:pt>
                <c:pt idx="19">
                  <c:v>64.38095238095238</c:v>
                </c:pt>
                <c:pt idx="20">
                  <c:v>69.61451247165533</c:v>
                </c:pt>
                <c:pt idx="21">
                  <c:v>78.75647668393782</c:v>
                </c:pt>
                <c:pt idx="22">
                  <c:v>88.16901408450704</c:v>
                </c:pt>
                <c:pt idx="23">
                  <c:v>100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Plan1!$A$3:$A$29</c:f>
              <c:numCache>
                <c:ptCount val="2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</c:numCache>
            </c:numRef>
          </c:cat>
          <c:val>
            <c:numRef>
              <c:f>Plan1!$G$3:$G$29</c:f>
              <c:numCache>
                <c:ptCount val="27"/>
                <c:pt idx="0">
                  <c:v>72.7810650887574</c:v>
                </c:pt>
                <c:pt idx="1">
                  <c:v>65.43624161073825</c:v>
                </c:pt>
                <c:pt idx="2">
                  <c:v>75.42735042735042</c:v>
                </c:pt>
                <c:pt idx="3">
                  <c:v>67.05653021442495</c:v>
                </c:pt>
                <c:pt idx="4">
                  <c:v>68.04597701149426</c:v>
                </c:pt>
                <c:pt idx="5">
                  <c:v>62.913907284768214</c:v>
                </c:pt>
                <c:pt idx="6">
                  <c:v>70.14134275618375</c:v>
                </c:pt>
                <c:pt idx="7">
                  <c:v>62.932454695222404</c:v>
                </c:pt>
                <c:pt idx="8">
                  <c:v>71.72284644194757</c:v>
                </c:pt>
                <c:pt idx="9">
                  <c:v>71.70953101361573</c:v>
                </c:pt>
                <c:pt idx="10">
                  <c:v>72.78582930756843</c:v>
                </c:pt>
                <c:pt idx="11">
                  <c:v>75.38940809968848</c:v>
                </c:pt>
                <c:pt idx="12">
                  <c:v>77.93594306049822</c:v>
                </c:pt>
                <c:pt idx="13">
                  <c:v>75.60627674750357</c:v>
                </c:pt>
                <c:pt idx="14">
                  <c:v>80.97643097643098</c:v>
                </c:pt>
                <c:pt idx="15">
                  <c:v>75.70370370370371</c:v>
                </c:pt>
                <c:pt idx="16">
                  <c:v>69.08462867012089</c:v>
                </c:pt>
                <c:pt idx="17">
                  <c:v>70.92436974789916</c:v>
                </c:pt>
                <c:pt idx="18">
                  <c:v>69.43231441048036</c:v>
                </c:pt>
                <c:pt idx="19">
                  <c:v>72</c:v>
                </c:pt>
                <c:pt idx="20">
                  <c:v>80.95238095238095</c:v>
                </c:pt>
                <c:pt idx="21">
                  <c:v>91.19170984455958</c:v>
                </c:pt>
                <c:pt idx="22">
                  <c:v>100</c:v>
                </c:pt>
              </c:numCache>
            </c:numRef>
          </c:val>
          <c:smooth val="0"/>
        </c:ser>
        <c:ser>
          <c:idx val="6"/>
          <c:order val="6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Plan1!$A$3:$A$29</c:f>
              <c:numCache>
                <c:ptCount val="2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</c:numCache>
            </c:numRef>
          </c:cat>
          <c:val>
            <c:numRef>
              <c:f>Plan1!$H$3:$H$29</c:f>
              <c:numCache>
                <c:ptCount val="27"/>
                <c:pt idx="0">
                  <c:v>82.24852071005918</c:v>
                </c:pt>
                <c:pt idx="1">
                  <c:v>78.18791946308724</c:v>
                </c:pt>
                <c:pt idx="2">
                  <c:v>79.70085470085469</c:v>
                </c:pt>
                <c:pt idx="3">
                  <c:v>73.29434697855751</c:v>
                </c:pt>
                <c:pt idx="4">
                  <c:v>78.16091954022988</c:v>
                </c:pt>
                <c:pt idx="5">
                  <c:v>74.39293598233996</c:v>
                </c:pt>
                <c:pt idx="6">
                  <c:v>80.21201413427562</c:v>
                </c:pt>
                <c:pt idx="7">
                  <c:v>75.12355848434926</c:v>
                </c:pt>
                <c:pt idx="8">
                  <c:v>80.52434456928839</c:v>
                </c:pt>
                <c:pt idx="9">
                  <c:v>76.09682299546142</c:v>
                </c:pt>
                <c:pt idx="10">
                  <c:v>85.18518518518518</c:v>
                </c:pt>
                <c:pt idx="11">
                  <c:v>80.68535825545172</c:v>
                </c:pt>
                <c:pt idx="12">
                  <c:v>85.05338078291814</c:v>
                </c:pt>
                <c:pt idx="13">
                  <c:v>84.87874465049929</c:v>
                </c:pt>
                <c:pt idx="14">
                  <c:v>88.88888888888889</c:v>
                </c:pt>
                <c:pt idx="15">
                  <c:v>84.44444444444446</c:v>
                </c:pt>
                <c:pt idx="16">
                  <c:v>75.64766839378238</c:v>
                </c:pt>
                <c:pt idx="17">
                  <c:v>78.82352941176471</c:v>
                </c:pt>
                <c:pt idx="18">
                  <c:v>81.51382823871907</c:v>
                </c:pt>
                <c:pt idx="19">
                  <c:v>84.19047619047619</c:v>
                </c:pt>
                <c:pt idx="20">
                  <c:v>92.7437641723356</c:v>
                </c:pt>
                <c:pt idx="21">
                  <c:v>100</c:v>
                </c:pt>
              </c:numCache>
            </c:numRef>
          </c:val>
          <c:smooth val="0"/>
        </c:ser>
        <c:ser>
          <c:idx val="7"/>
          <c:order val="7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Plan1!$A$3:$A$29</c:f>
              <c:numCache>
                <c:ptCount val="2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</c:numCache>
            </c:numRef>
          </c:cat>
          <c:val>
            <c:numRef>
              <c:f>Plan1!$I$3:$I$29</c:f>
              <c:numCache>
                <c:ptCount val="27"/>
                <c:pt idx="0">
                  <c:v>87.57396449704143</c:v>
                </c:pt>
                <c:pt idx="1">
                  <c:v>83.55704697986576</c:v>
                </c:pt>
                <c:pt idx="2">
                  <c:v>85.47008547008546</c:v>
                </c:pt>
                <c:pt idx="3">
                  <c:v>82.4561403508772</c:v>
                </c:pt>
                <c:pt idx="4">
                  <c:v>85.28735632183908</c:v>
                </c:pt>
                <c:pt idx="5">
                  <c:v>84.32671081677705</c:v>
                </c:pt>
                <c:pt idx="6">
                  <c:v>89.57597173144876</c:v>
                </c:pt>
                <c:pt idx="7">
                  <c:v>90.11532125205932</c:v>
                </c:pt>
                <c:pt idx="8">
                  <c:v>85.95505617977528</c:v>
                </c:pt>
                <c:pt idx="9">
                  <c:v>86.83812405446294</c:v>
                </c:pt>
                <c:pt idx="10">
                  <c:v>90.17713365539451</c:v>
                </c:pt>
                <c:pt idx="11">
                  <c:v>88.62928348909658</c:v>
                </c:pt>
                <c:pt idx="12">
                  <c:v>92.52669039145907</c:v>
                </c:pt>
                <c:pt idx="13">
                  <c:v>91.2981455064194</c:v>
                </c:pt>
                <c:pt idx="14">
                  <c:v>91.91919191919192</c:v>
                </c:pt>
                <c:pt idx="15">
                  <c:v>89.62962962962965</c:v>
                </c:pt>
                <c:pt idx="16">
                  <c:v>80.65630397236615</c:v>
                </c:pt>
                <c:pt idx="17">
                  <c:v>87.56302521008404</c:v>
                </c:pt>
                <c:pt idx="18">
                  <c:v>88.79184861717613</c:v>
                </c:pt>
                <c:pt idx="19">
                  <c:v>93.52380952380952</c:v>
                </c:pt>
                <c:pt idx="20">
                  <c:v>100</c:v>
                </c:pt>
              </c:numCache>
            </c:numRef>
          </c:val>
          <c:smooth val="0"/>
        </c:ser>
        <c:ser>
          <c:idx val="8"/>
          <c:order val="8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Plan1!$A$3:$A$29</c:f>
              <c:numCache>
                <c:ptCount val="2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</c:numCache>
            </c:numRef>
          </c:cat>
          <c:val>
            <c:numRef>
              <c:f>Plan1!$J$3:$J$29</c:f>
              <c:numCache>
                <c:ptCount val="27"/>
                <c:pt idx="0">
                  <c:v>94.67455621301777</c:v>
                </c:pt>
                <c:pt idx="1">
                  <c:v>92.28187919463086</c:v>
                </c:pt>
                <c:pt idx="2">
                  <c:v>92.52136752136752</c:v>
                </c:pt>
                <c:pt idx="3">
                  <c:v>90.25341130604289</c:v>
                </c:pt>
                <c:pt idx="4">
                  <c:v>93.33333333333334</c:v>
                </c:pt>
                <c:pt idx="5">
                  <c:v>91.16997792494482</c:v>
                </c:pt>
                <c:pt idx="6">
                  <c:v>95.22968197879858</c:v>
                </c:pt>
                <c:pt idx="7">
                  <c:v>93.08072487644152</c:v>
                </c:pt>
                <c:pt idx="8">
                  <c:v>96.25468164794007</c:v>
                </c:pt>
                <c:pt idx="9">
                  <c:v>93.79727685325265</c:v>
                </c:pt>
                <c:pt idx="10">
                  <c:v>96.13526570048307</c:v>
                </c:pt>
                <c:pt idx="11">
                  <c:v>95.01557632398755</c:v>
                </c:pt>
                <c:pt idx="12">
                  <c:v>96.08540925266904</c:v>
                </c:pt>
                <c:pt idx="13">
                  <c:v>95.29243937232525</c:v>
                </c:pt>
                <c:pt idx="14">
                  <c:v>95.11784511784512</c:v>
                </c:pt>
                <c:pt idx="15">
                  <c:v>94.22222222222224</c:v>
                </c:pt>
                <c:pt idx="16">
                  <c:v>89.11917098445596</c:v>
                </c:pt>
                <c:pt idx="17">
                  <c:v>94.28571428571429</c:v>
                </c:pt>
                <c:pt idx="18">
                  <c:v>96.94323144104804</c:v>
                </c:pt>
                <c:pt idx="19">
                  <c:v>100</c:v>
                </c:pt>
              </c:numCache>
            </c:numRef>
          </c:val>
          <c:smooth val="0"/>
        </c:ser>
        <c:marker val="1"/>
        <c:axId val="31303647"/>
        <c:axId val="13297368"/>
      </c:lineChart>
      <c:catAx>
        <c:axId val="31303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297368"/>
        <c:crosses val="autoZero"/>
        <c:auto val="1"/>
        <c:lblOffset val="100"/>
        <c:noMultiLvlLbl val="0"/>
      </c:catAx>
      <c:valAx>
        <c:axId val="13297368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3036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Gráfico 4 - Citações recebidas pelas revistas analisadas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475"/>
          <c:w val="0.9112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3'!$G$2</c:f>
              <c:strCache>
                <c:ptCount val="1"/>
                <c:pt idx="0">
                  <c:v>70-80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'Plan 3'!$F$3:$F$9</c:f>
              <c:strCache>
                <c:ptCount val="7"/>
                <c:pt idx="0">
                  <c:v>PPE</c:v>
                </c:pt>
                <c:pt idx="1">
                  <c:v>RBE</c:v>
                </c:pt>
                <c:pt idx="2">
                  <c:v>EE</c:v>
                </c:pt>
                <c:pt idx="3">
                  <c:v>REP</c:v>
                </c:pt>
                <c:pt idx="4">
                  <c:v>REN</c:v>
                </c:pt>
                <c:pt idx="5">
                  <c:v>RE</c:v>
                </c:pt>
                <c:pt idx="6">
                  <c:v>AE</c:v>
                </c:pt>
              </c:strCache>
            </c:strRef>
          </c:cat>
          <c:val>
            <c:numRef>
              <c:f>'Plan 3'!$G$3:$G$9</c:f>
              <c:numCache>
                <c:ptCount val="7"/>
                <c:pt idx="0">
                  <c:v>325</c:v>
                </c:pt>
                <c:pt idx="1">
                  <c:v>263</c:v>
                </c:pt>
                <c:pt idx="2">
                  <c:v>100</c:v>
                </c:pt>
                <c:pt idx="3">
                  <c:v>0</c:v>
                </c:pt>
                <c:pt idx="4">
                  <c:v>19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'Plan 3'!$H$2</c:f>
              <c:strCache>
                <c:ptCount val="1"/>
                <c:pt idx="0">
                  <c:v>81-98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'Plan 3'!$F$3:$F$9</c:f>
              <c:strCache>
                <c:ptCount val="7"/>
                <c:pt idx="0">
                  <c:v>PPE</c:v>
                </c:pt>
                <c:pt idx="1">
                  <c:v>RBE</c:v>
                </c:pt>
                <c:pt idx="2">
                  <c:v>EE</c:v>
                </c:pt>
                <c:pt idx="3">
                  <c:v>REP</c:v>
                </c:pt>
                <c:pt idx="4">
                  <c:v>REN</c:v>
                </c:pt>
                <c:pt idx="5">
                  <c:v>RE</c:v>
                </c:pt>
                <c:pt idx="6">
                  <c:v>AE</c:v>
                </c:pt>
              </c:strCache>
            </c:strRef>
          </c:cat>
          <c:val>
            <c:numRef>
              <c:f>'Plan 3'!$H$3:$H$9</c:f>
              <c:numCache>
                <c:ptCount val="7"/>
                <c:pt idx="0">
                  <c:v>1016</c:v>
                </c:pt>
                <c:pt idx="1">
                  <c:v>528</c:v>
                </c:pt>
                <c:pt idx="2">
                  <c:v>530</c:v>
                </c:pt>
                <c:pt idx="3">
                  <c:v>512</c:v>
                </c:pt>
                <c:pt idx="4">
                  <c:v>102</c:v>
                </c:pt>
                <c:pt idx="5">
                  <c:v>89</c:v>
                </c:pt>
                <c:pt idx="6">
                  <c:v>13</c:v>
                </c:pt>
              </c:numCache>
            </c:numRef>
          </c:val>
        </c:ser>
        <c:axId val="26066921"/>
        <c:axId val="33275698"/>
      </c:barChart>
      <c:catAx>
        <c:axId val="2606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  <c:crossAx val="33275698"/>
        <c:crosses val="autoZero"/>
        <c:auto val="1"/>
        <c:lblOffset val="100"/>
        <c:noMultiLvlLbl val="0"/>
      </c:catAx>
      <c:valAx>
        <c:axId val="33275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  <c:crossAx val="26066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4"/>
          <c:y val="0.34625"/>
          <c:w val="0.11425"/>
          <c:h val="0.10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Fráfico 5 - Citações recebidas em outras revistas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475"/>
          <c:w val="0.9112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3'!$G$12</c:f>
              <c:strCache>
                <c:ptCount val="1"/>
                <c:pt idx="0">
                  <c:v>70-80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'Plan 3'!$F$13:$F$19</c:f>
              <c:strCache>
                <c:ptCount val="7"/>
                <c:pt idx="0">
                  <c:v>PPE</c:v>
                </c:pt>
                <c:pt idx="1">
                  <c:v>RBE</c:v>
                </c:pt>
                <c:pt idx="2">
                  <c:v>EE</c:v>
                </c:pt>
                <c:pt idx="3">
                  <c:v>REP</c:v>
                </c:pt>
                <c:pt idx="4">
                  <c:v>REN</c:v>
                </c:pt>
                <c:pt idx="5">
                  <c:v>RE</c:v>
                </c:pt>
                <c:pt idx="6">
                  <c:v>AE</c:v>
                </c:pt>
              </c:strCache>
            </c:strRef>
          </c:cat>
          <c:val>
            <c:numRef>
              <c:f>'Plan 3'!$G$13:$G$19</c:f>
              <c:numCache>
                <c:ptCount val="7"/>
                <c:pt idx="0">
                  <c:v>106</c:v>
                </c:pt>
                <c:pt idx="1">
                  <c:v>133</c:v>
                </c:pt>
                <c:pt idx="2">
                  <c:v>59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'Plan 3'!$H$12</c:f>
              <c:strCache>
                <c:ptCount val="1"/>
                <c:pt idx="0">
                  <c:v>81-98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'Plan 3'!$F$13:$F$19</c:f>
              <c:strCache>
                <c:ptCount val="7"/>
                <c:pt idx="0">
                  <c:v>PPE</c:v>
                </c:pt>
                <c:pt idx="1">
                  <c:v>RBE</c:v>
                </c:pt>
                <c:pt idx="2">
                  <c:v>EE</c:v>
                </c:pt>
                <c:pt idx="3">
                  <c:v>REP</c:v>
                </c:pt>
                <c:pt idx="4">
                  <c:v>REN</c:v>
                </c:pt>
                <c:pt idx="5">
                  <c:v>RE</c:v>
                </c:pt>
                <c:pt idx="6">
                  <c:v>AE</c:v>
                </c:pt>
              </c:strCache>
            </c:strRef>
          </c:cat>
          <c:val>
            <c:numRef>
              <c:f>'Plan 3'!$H$13:$H$19</c:f>
              <c:numCache>
                <c:ptCount val="7"/>
                <c:pt idx="0">
                  <c:v>617</c:v>
                </c:pt>
                <c:pt idx="1">
                  <c:v>377</c:v>
                </c:pt>
                <c:pt idx="2">
                  <c:v>260</c:v>
                </c:pt>
                <c:pt idx="3">
                  <c:v>279</c:v>
                </c:pt>
                <c:pt idx="4">
                  <c:v>75</c:v>
                </c:pt>
                <c:pt idx="5">
                  <c:v>36</c:v>
                </c:pt>
                <c:pt idx="6">
                  <c:v>8</c:v>
                </c:pt>
              </c:numCache>
            </c:numRef>
          </c:val>
        </c:ser>
        <c:axId val="31045827"/>
        <c:axId val="10976988"/>
      </c:barChart>
      <c:catAx>
        <c:axId val="31045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  <c:crossAx val="10976988"/>
        <c:crosses val="autoZero"/>
        <c:auto val="1"/>
        <c:lblOffset val="100"/>
        <c:noMultiLvlLbl val="0"/>
      </c:catAx>
      <c:valAx>
        <c:axId val="10976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  <c:crossAx val="310458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825"/>
          <c:y val="0.2955"/>
          <c:w val="0.118"/>
          <c:h val="0.09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Gráfico 6 - Publicações totais, por instituição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475"/>
          <c:w val="0.89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'[2]Plan1'!$L$5</c:f>
              <c:strCache>
                <c:ptCount val="1"/>
                <c:pt idx="0">
                  <c:v>1970-80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'[2]Plan1'!$K$6:$K$21</c:f>
              <c:strCache>
                <c:ptCount val="16"/>
                <c:pt idx="0">
                  <c:v>IPE-USP</c:v>
                </c:pt>
                <c:pt idx="1">
                  <c:v>UFRJ</c:v>
                </c:pt>
                <c:pt idx="2">
                  <c:v>PUC-RJ</c:v>
                </c:pt>
                <c:pt idx="3">
                  <c:v>IPEA</c:v>
                </c:pt>
                <c:pt idx="4">
                  <c:v>FGV-RJ</c:v>
                </c:pt>
                <c:pt idx="5">
                  <c:v>UNICAMP</c:v>
                </c:pt>
                <c:pt idx="6">
                  <c:v>UFPE</c:v>
                </c:pt>
                <c:pt idx="7">
                  <c:v>UNB</c:v>
                </c:pt>
                <c:pt idx="8">
                  <c:v>FGV-SP</c:v>
                </c:pt>
                <c:pt idx="9">
                  <c:v>UFC</c:v>
                </c:pt>
                <c:pt idx="10">
                  <c:v>UFMG</c:v>
                </c:pt>
                <c:pt idx="11">
                  <c:v>UFRGS</c:v>
                </c:pt>
                <c:pt idx="12">
                  <c:v>UFV-MG</c:v>
                </c:pt>
                <c:pt idx="13">
                  <c:v>ESALQ-USP</c:v>
                </c:pt>
                <c:pt idx="14">
                  <c:v>EMBRAPA</c:v>
                </c:pt>
                <c:pt idx="15">
                  <c:v>UFF</c:v>
                </c:pt>
              </c:strCache>
            </c:strRef>
          </c:cat>
          <c:val>
            <c:numRef>
              <c:f>'[2]Plan1'!$L$6:$L$21</c:f>
              <c:numCache>
                <c:ptCount val="16"/>
                <c:pt idx="0">
                  <c:v>160</c:v>
                </c:pt>
                <c:pt idx="1">
                  <c:v>33</c:v>
                </c:pt>
                <c:pt idx="2">
                  <c:v>31</c:v>
                </c:pt>
                <c:pt idx="3">
                  <c:v>159</c:v>
                </c:pt>
                <c:pt idx="4">
                  <c:v>85</c:v>
                </c:pt>
                <c:pt idx="5">
                  <c:v>22</c:v>
                </c:pt>
                <c:pt idx="6">
                  <c:v>37</c:v>
                </c:pt>
                <c:pt idx="7">
                  <c:v>37</c:v>
                </c:pt>
                <c:pt idx="8">
                  <c:v>2</c:v>
                </c:pt>
                <c:pt idx="9">
                  <c:v>23</c:v>
                </c:pt>
                <c:pt idx="10">
                  <c:v>28</c:v>
                </c:pt>
                <c:pt idx="12">
                  <c:v>1</c:v>
                </c:pt>
                <c:pt idx="13">
                  <c:v>6</c:v>
                </c:pt>
                <c:pt idx="14">
                  <c:v>1</c:v>
                </c:pt>
                <c:pt idx="15">
                  <c:v>4</c:v>
                </c:pt>
              </c:numCache>
            </c:numRef>
          </c:val>
        </c:ser>
        <c:ser>
          <c:idx val="1"/>
          <c:order val="1"/>
          <c:tx>
            <c:strRef>
              <c:f>'[2]Plan1'!$M$5</c:f>
              <c:strCache>
                <c:ptCount val="1"/>
                <c:pt idx="0">
                  <c:v>1980-98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'[2]Plan1'!$K$6:$K$21</c:f>
              <c:strCache>
                <c:ptCount val="16"/>
                <c:pt idx="0">
                  <c:v>IPE-USP</c:v>
                </c:pt>
                <c:pt idx="1">
                  <c:v>UFRJ</c:v>
                </c:pt>
                <c:pt idx="2">
                  <c:v>PUC-RJ</c:v>
                </c:pt>
                <c:pt idx="3">
                  <c:v>IPEA</c:v>
                </c:pt>
                <c:pt idx="4">
                  <c:v>FGV-RJ</c:v>
                </c:pt>
                <c:pt idx="5">
                  <c:v>UNICAMP</c:v>
                </c:pt>
                <c:pt idx="6">
                  <c:v>UFPE</c:v>
                </c:pt>
                <c:pt idx="7">
                  <c:v>UNB</c:v>
                </c:pt>
                <c:pt idx="8">
                  <c:v>FGV-SP</c:v>
                </c:pt>
                <c:pt idx="9">
                  <c:v>UFC</c:v>
                </c:pt>
                <c:pt idx="10">
                  <c:v>UFMG</c:v>
                </c:pt>
                <c:pt idx="11">
                  <c:v>UFRGS</c:v>
                </c:pt>
                <c:pt idx="12">
                  <c:v>UFV-MG</c:v>
                </c:pt>
                <c:pt idx="13">
                  <c:v>ESALQ-USP</c:v>
                </c:pt>
                <c:pt idx="14">
                  <c:v>EMBRAPA</c:v>
                </c:pt>
                <c:pt idx="15">
                  <c:v>UFF</c:v>
                </c:pt>
              </c:strCache>
            </c:strRef>
          </c:cat>
          <c:val>
            <c:numRef>
              <c:f>'[2]Plan1'!$M$6:$M$21</c:f>
              <c:numCache>
                <c:ptCount val="16"/>
                <c:pt idx="0">
                  <c:v>399</c:v>
                </c:pt>
                <c:pt idx="1">
                  <c:v>227</c:v>
                </c:pt>
                <c:pt idx="2">
                  <c:v>217</c:v>
                </c:pt>
                <c:pt idx="3">
                  <c:v>206</c:v>
                </c:pt>
                <c:pt idx="4">
                  <c:v>182</c:v>
                </c:pt>
                <c:pt idx="5">
                  <c:v>154</c:v>
                </c:pt>
                <c:pt idx="6">
                  <c:v>151</c:v>
                </c:pt>
                <c:pt idx="7">
                  <c:v>141</c:v>
                </c:pt>
                <c:pt idx="8">
                  <c:v>113</c:v>
                </c:pt>
                <c:pt idx="9">
                  <c:v>110</c:v>
                </c:pt>
                <c:pt idx="10">
                  <c:v>107</c:v>
                </c:pt>
                <c:pt idx="11">
                  <c:v>87</c:v>
                </c:pt>
                <c:pt idx="12">
                  <c:v>61</c:v>
                </c:pt>
                <c:pt idx="13">
                  <c:v>59</c:v>
                </c:pt>
                <c:pt idx="14">
                  <c:v>39</c:v>
                </c:pt>
                <c:pt idx="15">
                  <c:v>38</c:v>
                </c:pt>
              </c:numCache>
            </c:numRef>
          </c:val>
        </c:ser>
        <c:axId val="31684029"/>
        <c:axId val="16720806"/>
      </c:barChart>
      <c:catAx>
        <c:axId val="31684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  <c:crossAx val="16720806"/>
        <c:crosses val="autoZero"/>
        <c:auto val="1"/>
        <c:lblOffset val="100"/>
        <c:noMultiLvlLbl val="0"/>
      </c:catAx>
      <c:valAx>
        <c:axId val="16720806"/>
        <c:scaling>
          <c:orientation val="minMax"/>
          <c:max val="4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  <c:crossAx val="31684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1"/>
          <c:y val="0.184"/>
          <c:w val="0.1515"/>
          <c:h val="0.12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Gráfico 7 - Pulicações qualificadas, por instituição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475"/>
          <c:w val="0.89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'[2]Plan1'!$L$5</c:f>
              <c:strCache>
                <c:ptCount val="1"/>
                <c:pt idx="0">
                  <c:v>1970-80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'[2]Plan1'!$K$23:$K$40</c:f>
              <c:strCache>
                <c:ptCount val="18"/>
                <c:pt idx="0">
                  <c:v>IPE-USP</c:v>
                </c:pt>
                <c:pt idx="1">
                  <c:v>PUC-RJ</c:v>
                </c:pt>
                <c:pt idx="2">
                  <c:v>IPEA</c:v>
                </c:pt>
                <c:pt idx="3">
                  <c:v>UFRJ</c:v>
                </c:pt>
                <c:pt idx="4">
                  <c:v>FGV-RJ</c:v>
                </c:pt>
                <c:pt idx="5">
                  <c:v>UNB</c:v>
                </c:pt>
                <c:pt idx="6">
                  <c:v>UNICAMP</c:v>
                </c:pt>
                <c:pt idx="7">
                  <c:v>UFPE</c:v>
                </c:pt>
                <c:pt idx="8">
                  <c:v>FGV-SP</c:v>
                </c:pt>
                <c:pt idx="9">
                  <c:v>UFMG</c:v>
                </c:pt>
                <c:pt idx="10">
                  <c:v>ESALQ-USP</c:v>
                </c:pt>
                <c:pt idx="11">
                  <c:v>UFV-MG</c:v>
                </c:pt>
                <c:pt idx="12">
                  <c:v>EMBRAPA</c:v>
                </c:pt>
                <c:pt idx="13">
                  <c:v>UFRGS</c:v>
                </c:pt>
                <c:pt idx="14">
                  <c:v>UFF</c:v>
                </c:pt>
                <c:pt idx="15">
                  <c:v>UFBA</c:v>
                </c:pt>
                <c:pt idx="16">
                  <c:v>UFC</c:v>
                </c:pt>
                <c:pt idx="17">
                  <c:v>BNB</c:v>
                </c:pt>
              </c:strCache>
            </c:strRef>
          </c:cat>
          <c:val>
            <c:numRef>
              <c:f>'[2]Plan1'!$L$23:$L$40</c:f>
              <c:numCache>
                <c:ptCount val="18"/>
                <c:pt idx="0">
                  <c:v>134.21200000000005</c:v>
                </c:pt>
                <c:pt idx="1">
                  <c:v>35.007000000000005</c:v>
                </c:pt>
                <c:pt idx="2">
                  <c:v>207.79</c:v>
                </c:pt>
                <c:pt idx="3">
                  <c:v>25.444</c:v>
                </c:pt>
                <c:pt idx="4">
                  <c:v>58.83200000000003</c:v>
                </c:pt>
                <c:pt idx="5">
                  <c:v>33.987</c:v>
                </c:pt>
                <c:pt idx="6">
                  <c:v>16.536999999999995</c:v>
                </c:pt>
                <c:pt idx="7">
                  <c:v>18.551000000000002</c:v>
                </c:pt>
                <c:pt idx="8">
                  <c:v>1.315</c:v>
                </c:pt>
                <c:pt idx="9">
                  <c:v>26.902000000000005</c:v>
                </c:pt>
                <c:pt idx="10">
                  <c:v>5.686</c:v>
                </c:pt>
                <c:pt idx="11">
                  <c:v>0.638</c:v>
                </c:pt>
                <c:pt idx="12">
                  <c:v>0.637</c:v>
                </c:pt>
                <c:pt idx="14">
                  <c:v>2.58</c:v>
                </c:pt>
                <c:pt idx="15">
                  <c:v>1.684</c:v>
                </c:pt>
                <c:pt idx="16">
                  <c:v>9.651000000000002</c:v>
                </c:pt>
                <c:pt idx="17">
                  <c:v>4.83</c:v>
                </c:pt>
              </c:numCache>
            </c:numRef>
          </c:val>
        </c:ser>
        <c:ser>
          <c:idx val="1"/>
          <c:order val="1"/>
          <c:tx>
            <c:strRef>
              <c:f>'[2]Plan1'!$M$5</c:f>
              <c:strCache>
                <c:ptCount val="1"/>
                <c:pt idx="0">
                  <c:v>1980-98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'[2]Plan1'!$K$23:$K$40</c:f>
              <c:strCache>
                <c:ptCount val="18"/>
                <c:pt idx="0">
                  <c:v>IPE-USP</c:v>
                </c:pt>
                <c:pt idx="1">
                  <c:v>PUC-RJ</c:v>
                </c:pt>
                <c:pt idx="2">
                  <c:v>IPEA</c:v>
                </c:pt>
                <c:pt idx="3">
                  <c:v>UFRJ</c:v>
                </c:pt>
                <c:pt idx="4">
                  <c:v>FGV-RJ</c:v>
                </c:pt>
                <c:pt idx="5">
                  <c:v>UNB</c:v>
                </c:pt>
                <c:pt idx="6">
                  <c:v>UNICAMP</c:v>
                </c:pt>
                <c:pt idx="7">
                  <c:v>UFPE</c:v>
                </c:pt>
                <c:pt idx="8">
                  <c:v>FGV-SP</c:v>
                </c:pt>
                <c:pt idx="9">
                  <c:v>UFMG</c:v>
                </c:pt>
                <c:pt idx="10">
                  <c:v>ESALQ-USP</c:v>
                </c:pt>
                <c:pt idx="11">
                  <c:v>UFV-MG</c:v>
                </c:pt>
                <c:pt idx="12">
                  <c:v>EMBRAPA</c:v>
                </c:pt>
                <c:pt idx="13">
                  <c:v>UFRGS</c:v>
                </c:pt>
                <c:pt idx="14">
                  <c:v>UFF</c:v>
                </c:pt>
                <c:pt idx="15">
                  <c:v>UFBA</c:v>
                </c:pt>
                <c:pt idx="16">
                  <c:v>UFC</c:v>
                </c:pt>
                <c:pt idx="17">
                  <c:v>BNB</c:v>
                </c:pt>
              </c:strCache>
            </c:strRef>
          </c:cat>
          <c:val>
            <c:numRef>
              <c:f>'[2]Plan1'!$M$23:$M$40</c:f>
              <c:numCache>
                <c:ptCount val="18"/>
                <c:pt idx="0">
                  <c:v>140.3440000000001</c:v>
                </c:pt>
                <c:pt idx="1">
                  <c:v>118.64400000000009</c:v>
                </c:pt>
                <c:pt idx="2">
                  <c:v>115.57100000000008</c:v>
                </c:pt>
                <c:pt idx="3">
                  <c:v>74.16099999999996</c:v>
                </c:pt>
                <c:pt idx="4">
                  <c:v>65.54</c:v>
                </c:pt>
                <c:pt idx="5">
                  <c:v>59.45599999999999</c:v>
                </c:pt>
                <c:pt idx="6">
                  <c:v>52.601999999999954</c:v>
                </c:pt>
                <c:pt idx="7">
                  <c:v>27.198999999999995</c:v>
                </c:pt>
                <c:pt idx="8">
                  <c:v>26.78</c:v>
                </c:pt>
                <c:pt idx="9">
                  <c:v>23.089</c:v>
                </c:pt>
                <c:pt idx="10">
                  <c:v>10.783999999999999</c:v>
                </c:pt>
                <c:pt idx="11">
                  <c:v>10.108</c:v>
                </c:pt>
                <c:pt idx="12">
                  <c:v>9.785</c:v>
                </c:pt>
                <c:pt idx="13">
                  <c:v>9.028999999999993</c:v>
                </c:pt>
                <c:pt idx="14">
                  <c:v>8.558</c:v>
                </c:pt>
                <c:pt idx="15">
                  <c:v>7.685</c:v>
                </c:pt>
                <c:pt idx="16">
                  <c:v>7.560999999999999</c:v>
                </c:pt>
                <c:pt idx="17">
                  <c:v>2.505</c:v>
                </c:pt>
              </c:numCache>
            </c:numRef>
          </c:val>
        </c:ser>
        <c:axId val="16269527"/>
        <c:axId val="12208016"/>
      </c:barChart>
      <c:catAx>
        <c:axId val="16269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  <c:crossAx val="12208016"/>
        <c:crosses val="autoZero"/>
        <c:auto val="1"/>
        <c:lblOffset val="100"/>
        <c:noMultiLvlLbl val="0"/>
      </c:catAx>
      <c:valAx>
        <c:axId val="12208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  <c:crossAx val="16269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075"/>
          <c:y val="0.322"/>
          <c:w val="0.13225"/>
          <c:h val="0.10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Gráfico 8 - Número de citações recebidas pelos principais departamentos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575"/>
          <c:w val="0.895"/>
          <c:h val="0.8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'[3]Plan1'!$L$5</c:f>
              <c:strCache>
                <c:ptCount val="1"/>
                <c:pt idx="0">
                  <c:v>1970-80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'[3]Plan1'!$K$6:$K$17</c:f>
              <c:strCache>
                <c:ptCount val="12"/>
                <c:pt idx="0">
                  <c:v>IPE-USP</c:v>
                </c:pt>
                <c:pt idx="1">
                  <c:v>IPEA</c:v>
                </c:pt>
                <c:pt idx="2">
                  <c:v>PUC-RJ</c:v>
                </c:pt>
                <c:pt idx="3">
                  <c:v>FGV-RJ</c:v>
                </c:pt>
                <c:pt idx="4">
                  <c:v>UNICAMP</c:v>
                </c:pt>
                <c:pt idx="5">
                  <c:v>UFRJ</c:v>
                </c:pt>
                <c:pt idx="6">
                  <c:v>UFMG</c:v>
                </c:pt>
                <c:pt idx="7">
                  <c:v>FGV-SP</c:v>
                </c:pt>
                <c:pt idx="8">
                  <c:v>UFPE</c:v>
                </c:pt>
                <c:pt idx="9">
                  <c:v>UNB</c:v>
                </c:pt>
                <c:pt idx="10">
                  <c:v>UFC</c:v>
                </c:pt>
                <c:pt idx="11">
                  <c:v>UFRGS</c:v>
                </c:pt>
              </c:strCache>
            </c:strRef>
          </c:cat>
          <c:val>
            <c:numRef>
              <c:f>'[3]Plan1'!$L$6:$L$17</c:f>
              <c:numCache>
                <c:ptCount val="12"/>
                <c:pt idx="0">
                  <c:v>685</c:v>
                </c:pt>
                <c:pt idx="1">
                  <c:v>838</c:v>
                </c:pt>
                <c:pt idx="2">
                  <c:v>259</c:v>
                </c:pt>
                <c:pt idx="3">
                  <c:v>350</c:v>
                </c:pt>
                <c:pt idx="4">
                  <c:v>51</c:v>
                </c:pt>
                <c:pt idx="5">
                  <c:v>125</c:v>
                </c:pt>
                <c:pt idx="6">
                  <c:v>33</c:v>
                </c:pt>
                <c:pt idx="7">
                  <c:v>16</c:v>
                </c:pt>
                <c:pt idx="8">
                  <c:v>78</c:v>
                </c:pt>
                <c:pt idx="9">
                  <c:v>42</c:v>
                </c:pt>
                <c:pt idx="10">
                  <c:v>9</c:v>
                </c:pt>
              </c:numCache>
            </c:numRef>
          </c:val>
        </c:ser>
        <c:ser>
          <c:idx val="2"/>
          <c:order val="1"/>
          <c:tx>
            <c:strRef>
              <c:f>'[3]Plan1'!$N$5</c:f>
              <c:strCache>
                <c:ptCount val="1"/>
                <c:pt idx="0">
                  <c:v>1980-98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'[3]Plan1'!$K$6:$K$17</c:f>
              <c:strCache>
                <c:ptCount val="12"/>
                <c:pt idx="0">
                  <c:v>IPE-USP</c:v>
                </c:pt>
                <c:pt idx="1">
                  <c:v>IPEA</c:v>
                </c:pt>
                <c:pt idx="2">
                  <c:v>PUC-RJ</c:v>
                </c:pt>
                <c:pt idx="3">
                  <c:v>FGV-RJ</c:v>
                </c:pt>
                <c:pt idx="4">
                  <c:v>UNICAMP</c:v>
                </c:pt>
                <c:pt idx="5">
                  <c:v>UFRJ</c:v>
                </c:pt>
                <c:pt idx="6">
                  <c:v>UFMG</c:v>
                </c:pt>
                <c:pt idx="7">
                  <c:v>FGV-SP</c:v>
                </c:pt>
                <c:pt idx="8">
                  <c:v>UFPE</c:v>
                </c:pt>
                <c:pt idx="9">
                  <c:v>UNB</c:v>
                </c:pt>
                <c:pt idx="10">
                  <c:v>UFC</c:v>
                </c:pt>
                <c:pt idx="11">
                  <c:v>UFRGS</c:v>
                </c:pt>
              </c:strCache>
            </c:strRef>
          </c:cat>
          <c:val>
            <c:numRef>
              <c:f>'[3]Plan1'!$N$6:$N$17</c:f>
              <c:numCache>
                <c:ptCount val="12"/>
                <c:pt idx="0">
                  <c:v>2554</c:v>
                </c:pt>
                <c:pt idx="1">
                  <c:v>1760</c:v>
                </c:pt>
                <c:pt idx="2">
                  <c:v>1559</c:v>
                </c:pt>
                <c:pt idx="3">
                  <c:v>1333</c:v>
                </c:pt>
                <c:pt idx="4">
                  <c:v>1189</c:v>
                </c:pt>
                <c:pt idx="5">
                  <c:v>886</c:v>
                </c:pt>
                <c:pt idx="6">
                  <c:v>462</c:v>
                </c:pt>
                <c:pt idx="7">
                  <c:v>395</c:v>
                </c:pt>
                <c:pt idx="8">
                  <c:v>360</c:v>
                </c:pt>
                <c:pt idx="9">
                  <c:v>286</c:v>
                </c:pt>
                <c:pt idx="10">
                  <c:v>97</c:v>
                </c:pt>
                <c:pt idx="11">
                  <c:v>63</c:v>
                </c:pt>
              </c:numCache>
            </c:numRef>
          </c:val>
        </c:ser>
        <c:axId val="42763281"/>
        <c:axId val="49325210"/>
      </c:barChart>
      <c:catAx>
        <c:axId val="4276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  <c:crossAx val="49325210"/>
        <c:crosses val="autoZero"/>
        <c:auto val="1"/>
        <c:lblOffset val="100"/>
        <c:noMultiLvlLbl val="0"/>
      </c:catAx>
      <c:valAx>
        <c:axId val="49325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  <c:crossAx val="42763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4"/>
          <c:y val="0.28575"/>
          <c:w val="0.10775"/>
          <c:h val="0.10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Gráfico 9 - Número de Citações recebidas por artigo publicado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575"/>
          <c:w val="0.89525"/>
          <c:h val="0.8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'[3]Plan1'!$L$20</c:f>
              <c:strCache>
                <c:ptCount val="1"/>
                <c:pt idx="0">
                  <c:v>1970-80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'[3]Plan1'!$K$21:$K$32</c:f>
              <c:strCache>
                <c:ptCount val="12"/>
                <c:pt idx="0">
                  <c:v>IPEA</c:v>
                </c:pt>
                <c:pt idx="1">
                  <c:v>UNICAMP</c:v>
                </c:pt>
                <c:pt idx="2">
                  <c:v>FGV-RJ</c:v>
                </c:pt>
                <c:pt idx="3">
                  <c:v>PUC-RJ</c:v>
                </c:pt>
                <c:pt idx="4">
                  <c:v>IPE-USP</c:v>
                </c:pt>
                <c:pt idx="5">
                  <c:v>UFMG</c:v>
                </c:pt>
                <c:pt idx="6">
                  <c:v>UFRJ</c:v>
                </c:pt>
                <c:pt idx="7">
                  <c:v>FGV-SP</c:v>
                </c:pt>
                <c:pt idx="8">
                  <c:v>UFPE</c:v>
                </c:pt>
                <c:pt idx="9">
                  <c:v>UNB</c:v>
                </c:pt>
                <c:pt idx="10">
                  <c:v>UFC</c:v>
                </c:pt>
                <c:pt idx="11">
                  <c:v>UFRGS</c:v>
                </c:pt>
              </c:strCache>
            </c:strRef>
          </c:cat>
          <c:val>
            <c:numRef>
              <c:f>'[3]Plan1'!$L$21:$L$32</c:f>
              <c:numCache>
                <c:ptCount val="12"/>
                <c:pt idx="0">
                  <c:v>5.270440251572327</c:v>
                </c:pt>
                <c:pt idx="1">
                  <c:v>2.3181818181818183</c:v>
                </c:pt>
                <c:pt idx="2">
                  <c:v>4.117647058823529</c:v>
                </c:pt>
                <c:pt idx="3">
                  <c:v>8.35483870967742</c:v>
                </c:pt>
                <c:pt idx="4">
                  <c:v>4.28125</c:v>
                </c:pt>
                <c:pt idx="5">
                  <c:v>1.1785714285714286</c:v>
                </c:pt>
                <c:pt idx="6">
                  <c:v>3.787878787878788</c:v>
                </c:pt>
                <c:pt idx="7">
                  <c:v>8</c:v>
                </c:pt>
                <c:pt idx="8">
                  <c:v>2.108108108108108</c:v>
                </c:pt>
                <c:pt idx="9">
                  <c:v>1.135135135135135</c:v>
                </c:pt>
                <c:pt idx="10">
                  <c:v>0.391304347826087</c:v>
                </c:pt>
              </c:numCache>
            </c:numRef>
          </c:val>
        </c:ser>
        <c:ser>
          <c:idx val="1"/>
          <c:order val="1"/>
          <c:tx>
            <c:strRef>
              <c:f>'[3]Plan1'!$M$20</c:f>
              <c:strCache>
                <c:ptCount val="1"/>
                <c:pt idx="0">
                  <c:v>1980-98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'[3]Plan1'!$K$21:$K$32</c:f>
              <c:strCache>
                <c:ptCount val="12"/>
                <c:pt idx="0">
                  <c:v>IPEA</c:v>
                </c:pt>
                <c:pt idx="1">
                  <c:v>UNICAMP</c:v>
                </c:pt>
                <c:pt idx="2">
                  <c:v>FGV-RJ</c:v>
                </c:pt>
                <c:pt idx="3">
                  <c:v>PUC-RJ</c:v>
                </c:pt>
                <c:pt idx="4">
                  <c:v>IPE-USP</c:v>
                </c:pt>
                <c:pt idx="5">
                  <c:v>UFMG</c:v>
                </c:pt>
                <c:pt idx="6">
                  <c:v>UFRJ</c:v>
                </c:pt>
                <c:pt idx="7">
                  <c:v>FGV-SP</c:v>
                </c:pt>
                <c:pt idx="8">
                  <c:v>UFPE</c:v>
                </c:pt>
                <c:pt idx="9">
                  <c:v>UNB</c:v>
                </c:pt>
                <c:pt idx="10">
                  <c:v>UFC</c:v>
                </c:pt>
                <c:pt idx="11">
                  <c:v>UFRGS</c:v>
                </c:pt>
              </c:strCache>
            </c:strRef>
          </c:cat>
          <c:val>
            <c:numRef>
              <c:f>'[3]Plan1'!$M$21:$M$32</c:f>
              <c:numCache>
                <c:ptCount val="12"/>
                <c:pt idx="0">
                  <c:v>8.54368932038835</c:v>
                </c:pt>
                <c:pt idx="1">
                  <c:v>7.720779220779221</c:v>
                </c:pt>
                <c:pt idx="2">
                  <c:v>7.324175824175824</c:v>
                </c:pt>
                <c:pt idx="3">
                  <c:v>7.184331797235023</c:v>
                </c:pt>
                <c:pt idx="4">
                  <c:v>6.401002506265664</c:v>
                </c:pt>
                <c:pt idx="5">
                  <c:v>4.317757009345795</c:v>
                </c:pt>
                <c:pt idx="6">
                  <c:v>3.9030837004405288</c:v>
                </c:pt>
                <c:pt idx="7">
                  <c:v>3.495575221238938</c:v>
                </c:pt>
                <c:pt idx="8">
                  <c:v>2.384105960264901</c:v>
                </c:pt>
                <c:pt idx="9">
                  <c:v>2.028368794326241</c:v>
                </c:pt>
                <c:pt idx="10">
                  <c:v>0.8818181818181818</c:v>
                </c:pt>
                <c:pt idx="11">
                  <c:v>0.7241379310344828</c:v>
                </c:pt>
              </c:numCache>
            </c:numRef>
          </c:val>
        </c:ser>
        <c:axId val="41273707"/>
        <c:axId val="35919044"/>
      </c:barChart>
      <c:catAx>
        <c:axId val="4127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  <c:crossAx val="35919044"/>
        <c:crosses val="autoZero"/>
        <c:auto val="1"/>
        <c:lblOffset val="100"/>
        <c:noMultiLvlLbl val="0"/>
      </c:catAx>
      <c:valAx>
        <c:axId val="35919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  <c:crossAx val="41273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25"/>
          <c:y val="0.25425"/>
          <c:w val="0.1425"/>
          <c:h val="0.12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Gráfico 1 - Citações acumuladas nos 10 anos seguintes à publicação
(período de publicação: 1970-1988)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Plan1!$B$2:$K$2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Plan1!$B$31:$J$31</c:f>
              <c:numCache>
                <c:ptCount val="9"/>
                <c:pt idx="0">
                  <c:v>13.120199136284993</c:v>
                </c:pt>
                <c:pt idx="1">
                  <c:v>27.531372988467076</c:v>
                </c:pt>
                <c:pt idx="2">
                  <c:v>40.80396051359581</c:v>
                </c:pt>
                <c:pt idx="3">
                  <c:v>51.48422625381153</c:v>
                </c:pt>
                <c:pt idx="4">
                  <c:v>62.2633701189848</c:v>
                </c:pt>
                <c:pt idx="5">
                  <c:v>71.36874480359982</c:v>
                </c:pt>
                <c:pt idx="6">
                  <c:v>80.16122451632405</c:v>
                </c:pt>
                <c:pt idx="7">
                  <c:v>87.49194894973947</c:v>
                </c:pt>
                <c:pt idx="8">
                  <c:v>93.93756660792212</c:v>
                </c:pt>
              </c:numCache>
            </c:numRef>
          </c:val>
          <c:smooth val="1"/>
        </c:ser>
        <c:marker val="1"/>
        <c:axId val="52567449"/>
        <c:axId val="3344994"/>
      </c:lineChart>
      <c:catAx>
        <c:axId val="5256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44994"/>
        <c:crosses val="autoZero"/>
        <c:auto val="1"/>
        <c:lblOffset val="100"/>
        <c:noMultiLvlLbl val="0"/>
      </c:catAx>
      <c:valAx>
        <c:axId val="3344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acumulada das citações de 10 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5674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Anos necessários para atingir x% de citações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7825"/>
          <c:w val="0.897"/>
          <c:h val="0.80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Plan2!$A$25:$A$43</c:f>
              <c:numCache/>
            </c:numRef>
          </c:cat>
          <c:val>
            <c:numRef>
              <c:f>Plan2!$B$25:$B$43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Plan2!$A$25:$A$43</c:f>
              <c:numCache/>
            </c:numRef>
          </c:cat>
          <c:val>
            <c:numRef>
              <c:f>Plan2!$C$25:$C$43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Plan2!$A$25:$A$43</c:f>
              <c:numCache/>
            </c:numRef>
          </c:cat>
          <c:val>
            <c:numRef>
              <c:f>Plan2!$D$25:$D$43</c:f>
              <c:numCache/>
            </c:numRef>
          </c:val>
          <c:smooth val="0"/>
        </c:ser>
        <c:marker val="1"/>
        <c:axId val="30104947"/>
        <c:axId val="2509068"/>
      </c:lineChart>
      <c:catAx>
        <c:axId val="30104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Ano da publicação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09068"/>
        <c:crosses val="autoZero"/>
        <c:auto val="1"/>
        <c:lblOffset val="100"/>
        <c:noMultiLvlLbl val="0"/>
      </c:catAx>
      <c:valAx>
        <c:axId val="2509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104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Gráfico 3 - Citações recebidas pelas revistas, 1970-1998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0875"/>
          <c:w val="0.977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1'!$F$4</c:f>
              <c:strCache>
                <c:ptCount val="1"/>
                <c:pt idx="0">
                  <c:v>Todas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1'!$E$5:$E$11</c:f>
              <c:strCache>
                <c:ptCount val="7"/>
                <c:pt idx="0">
                  <c:v>PPE</c:v>
                </c:pt>
                <c:pt idx="1">
                  <c:v>RBE</c:v>
                </c:pt>
                <c:pt idx="2">
                  <c:v>EE</c:v>
                </c:pt>
                <c:pt idx="3">
                  <c:v>REP</c:v>
                </c:pt>
                <c:pt idx="4">
                  <c:v>REN</c:v>
                </c:pt>
                <c:pt idx="5">
                  <c:v>RE</c:v>
                </c:pt>
                <c:pt idx="6">
                  <c:v>AE</c:v>
                </c:pt>
              </c:strCache>
            </c:strRef>
          </c:cat>
          <c:val>
            <c:numRef>
              <c:f>'Tab 1'!$F$5:$F$11</c:f>
              <c:numCache>
                <c:ptCount val="7"/>
                <c:pt idx="0">
                  <c:v>1341</c:v>
                </c:pt>
                <c:pt idx="1">
                  <c:v>791</c:v>
                </c:pt>
                <c:pt idx="2">
                  <c:v>630</c:v>
                </c:pt>
                <c:pt idx="3">
                  <c:v>512</c:v>
                </c:pt>
                <c:pt idx="4">
                  <c:v>121</c:v>
                </c:pt>
                <c:pt idx="5">
                  <c:v>89</c:v>
                </c:pt>
                <c:pt idx="6">
                  <c:v>13</c:v>
                </c:pt>
              </c:numCache>
            </c:numRef>
          </c:val>
        </c:ser>
        <c:ser>
          <c:idx val="1"/>
          <c:order val="1"/>
          <c:tx>
            <c:strRef>
              <c:f>'Tab 1'!$G$4</c:f>
              <c:strCache>
                <c:ptCount val="1"/>
                <c:pt idx="0">
                  <c:v>Outras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 1'!$E$5:$E$11</c:f>
              <c:strCache>
                <c:ptCount val="7"/>
                <c:pt idx="0">
                  <c:v>PPE</c:v>
                </c:pt>
                <c:pt idx="1">
                  <c:v>RBE</c:v>
                </c:pt>
                <c:pt idx="2">
                  <c:v>EE</c:v>
                </c:pt>
                <c:pt idx="3">
                  <c:v>REP</c:v>
                </c:pt>
                <c:pt idx="4">
                  <c:v>REN</c:v>
                </c:pt>
                <c:pt idx="5">
                  <c:v>RE</c:v>
                </c:pt>
                <c:pt idx="6">
                  <c:v>AE</c:v>
                </c:pt>
              </c:strCache>
            </c:strRef>
          </c:cat>
          <c:val>
            <c:numRef>
              <c:f>'Tab 1'!$G$5:$G$11</c:f>
              <c:numCache>
                <c:ptCount val="7"/>
                <c:pt idx="0">
                  <c:v>741</c:v>
                </c:pt>
                <c:pt idx="1">
                  <c:v>510</c:v>
                </c:pt>
                <c:pt idx="2">
                  <c:v>319</c:v>
                </c:pt>
                <c:pt idx="3">
                  <c:v>279</c:v>
                </c:pt>
                <c:pt idx="4">
                  <c:v>44</c:v>
                </c:pt>
                <c:pt idx="5">
                  <c:v>75</c:v>
                </c:pt>
                <c:pt idx="6">
                  <c:v>8</c:v>
                </c:pt>
              </c:numCache>
            </c:numRef>
          </c:val>
        </c:ser>
        <c:axId val="22581613"/>
        <c:axId val="1907926"/>
      </c:barChart>
      <c:catAx>
        <c:axId val="2258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7926"/>
        <c:crosses val="autoZero"/>
        <c:auto val="1"/>
        <c:lblOffset val="100"/>
        <c:noMultiLvlLbl val="0"/>
      </c:catAx>
      <c:valAx>
        <c:axId val="1907926"/>
        <c:scaling>
          <c:orientation val="minMax"/>
          <c:max val="1400"/>
        </c:scaling>
        <c:axPos val="l"/>
        <c:delete val="0"/>
        <c:numFmt formatCode="General" sourceLinked="1"/>
        <c:majorTickMark val="out"/>
        <c:minorTickMark val="none"/>
        <c:tickLblPos val="nextTo"/>
        <c:crossAx val="22581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Gráfico 5 - Citações totais recebidas em outras revistas, por período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(em % do total de citações em outras revistas)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1'!$E$25:$E$31</c:f>
              <c:strCache>
                <c:ptCount val="7"/>
                <c:pt idx="0">
                  <c:v>PPE</c:v>
                </c:pt>
                <c:pt idx="1">
                  <c:v>RBE</c:v>
                </c:pt>
                <c:pt idx="2">
                  <c:v>EE</c:v>
                </c:pt>
                <c:pt idx="3">
                  <c:v>REP</c:v>
                </c:pt>
                <c:pt idx="4">
                  <c:v>REN</c:v>
                </c:pt>
                <c:pt idx="5">
                  <c:v>RE</c:v>
                </c:pt>
                <c:pt idx="6">
                  <c:v>AE</c:v>
                </c:pt>
              </c:strCache>
            </c:strRef>
          </c:cat>
          <c:val>
            <c:numRef>
              <c:f>'Tab 1'!$H$25:$H$31</c:f>
              <c:numCache>
                <c:ptCount val="7"/>
                <c:pt idx="0">
                  <c:v>0.358974358974359</c:v>
                </c:pt>
                <c:pt idx="1">
                  <c:v>0.42628205128205127</c:v>
                </c:pt>
                <c:pt idx="2">
                  <c:v>0.1891025641025641</c:v>
                </c:pt>
                <c:pt idx="3">
                  <c:v>0</c:v>
                </c:pt>
                <c:pt idx="4">
                  <c:v>0.02564102564102564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 1'!$E$25:$E$31</c:f>
              <c:strCache>
                <c:ptCount val="7"/>
                <c:pt idx="0">
                  <c:v>PPE</c:v>
                </c:pt>
                <c:pt idx="1">
                  <c:v>RBE</c:v>
                </c:pt>
                <c:pt idx="2">
                  <c:v>EE</c:v>
                </c:pt>
                <c:pt idx="3">
                  <c:v>REP</c:v>
                </c:pt>
                <c:pt idx="4">
                  <c:v>REN</c:v>
                </c:pt>
                <c:pt idx="5">
                  <c:v>RE</c:v>
                </c:pt>
                <c:pt idx="6">
                  <c:v>AE</c:v>
                </c:pt>
              </c:strCache>
            </c:strRef>
          </c:cat>
          <c:val>
            <c:numRef>
              <c:f>'Tab 1'!$I$25:$I$31</c:f>
              <c:numCache>
                <c:ptCount val="7"/>
                <c:pt idx="0">
                  <c:v>0.3734866828087167</c:v>
                </c:pt>
                <c:pt idx="1">
                  <c:v>0.22820823244552058</c:v>
                </c:pt>
                <c:pt idx="2">
                  <c:v>0.15738498789346247</c:v>
                </c:pt>
                <c:pt idx="3">
                  <c:v>0.16888619854721548</c:v>
                </c:pt>
                <c:pt idx="4">
                  <c:v>0.021791767554479417</c:v>
                </c:pt>
                <c:pt idx="5">
                  <c:v>0.04539951573849879</c:v>
                </c:pt>
                <c:pt idx="6">
                  <c:v>0.004842615012106538</c:v>
                </c:pt>
              </c:numCache>
            </c:numRef>
          </c:val>
        </c:ser>
        <c:axId val="17171335"/>
        <c:axId val="20324288"/>
      </c:barChart>
      <c:catAx>
        <c:axId val="17171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24288"/>
        <c:crosses val="autoZero"/>
        <c:auto val="1"/>
        <c:lblOffset val="100"/>
        <c:noMultiLvlLbl val="0"/>
      </c:catAx>
      <c:valAx>
        <c:axId val="20324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1713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Gráfico 4 - Citações totais recebidas, por período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(em % do total de citações)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1175"/>
          <c:w val="0.977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1'!$E$15:$E$21</c:f>
              <c:strCache>
                <c:ptCount val="7"/>
                <c:pt idx="0">
                  <c:v>PPE</c:v>
                </c:pt>
                <c:pt idx="1">
                  <c:v>RBE</c:v>
                </c:pt>
                <c:pt idx="2">
                  <c:v>EE</c:v>
                </c:pt>
                <c:pt idx="3">
                  <c:v>REP</c:v>
                </c:pt>
                <c:pt idx="4">
                  <c:v>REN</c:v>
                </c:pt>
                <c:pt idx="5">
                  <c:v>RE</c:v>
                </c:pt>
                <c:pt idx="6">
                  <c:v>AE</c:v>
                </c:pt>
              </c:strCache>
            </c:strRef>
          </c:cat>
          <c:val>
            <c:numRef>
              <c:f>'Tab 1'!$H$15:$H$21</c:f>
              <c:numCache>
                <c:ptCount val="7"/>
                <c:pt idx="0">
                  <c:v>0.45584045584045585</c:v>
                </c:pt>
                <c:pt idx="1">
                  <c:v>0.37464387464387466</c:v>
                </c:pt>
                <c:pt idx="2">
                  <c:v>0.14245014245014245</c:v>
                </c:pt>
                <c:pt idx="3">
                  <c:v>0</c:v>
                </c:pt>
                <c:pt idx="4">
                  <c:v>0.027065527065527065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 1'!$E$15:$E$21</c:f>
              <c:strCache>
                <c:ptCount val="7"/>
                <c:pt idx="0">
                  <c:v>PPE</c:v>
                </c:pt>
                <c:pt idx="1">
                  <c:v>RBE</c:v>
                </c:pt>
                <c:pt idx="2">
                  <c:v>EE</c:v>
                </c:pt>
                <c:pt idx="3">
                  <c:v>REP</c:v>
                </c:pt>
                <c:pt idx="4">
                  <c:v>REN</c:v>
                </c:pt>
                <c:pt idx="5">
                  <c:v>RE</c:v>
                </c:pt>
                <c:pt idx="6">
                  <c:v>AE</c:v>
                </c:pt>
              </c:strCache>
            </c:strRef>
          </c:cat>
          <c:val>
            <c:numRef>
              <c:f>'Tab 1'!$I$15:$I$21</c:f>
              <c:numCache>
                <c:ptCount val="7"/>
                <c:pt idx="0">
                  <c:v>0.3652951699463327</c:v>
                </c:pt>
                <c:pt idx="1">
                  <c:v>0.1889087656529517</c:v>
                </c:pt>
                <c:pt idx="2">
                  <c:v>0.18962432915921287</c:v>
                </c:pt>
                <c:pt idx="3">
                  <c:v>0.18318425760286225</c:v>
                </c:pt>
                <c:pt idx="4">
                  <c:v>0.036493738819320214</c:v>
                </c:pt>
                <c:pt idx="5">
                  <c:v>0.03184257602862254</c:v>
                </c:pt>
                <c:pt idx="6">
                  <c:v>0.004651162790697674</c:v>
                </c:pt>
              </c:numCache>
            </c:numRef>
          </c:val>
        </c:ser>
        <c:axId val="48700865"/>
        <c:axId val="35654602"/>
      </c:barChart>
      <c:catAx>
        <c:axId val="4870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54602"/>
        <c:crosses val="autoZero"/>
        <c:auto val="1"/>
        <c:lblOffset val="100"/>
        <c:noMultiLvlLbl val="0"/>
      </c:catAx>
      <c:valAx>
        <c:axId val="35654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00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1 - Citações acumuladas nos 10 anos seguintes à publicação
(período de publicação: 1970-1988)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'[1]Plan1'!$B$2:$K$2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'[1]Plan1'!$B$31:$J$31</c:f>
              <c:numCache>
                <c:ptCount val="9"/>
                <c:pt idx="0">
                  <c:v>13.120199136284993</c:v>
                </c:pt>
                <c:pt idx="1">
                  <c:v>27.531372988467076</c:v>
                </c:pt>
                <c:pt idx="2">
                  <c:v>40.80396051359581</c:v>
                </c:pt>
                <c:pt idx="3">
                  <c:v>51.48422625381153</c:v>
                </c:pt>
                <c:pt idx="4">
                  <c:v>62.2633701189848</c:v>
                </c:pt>
                <c:pt idx="5">
                  <c:v>71.36874480359982</c:v>
                </c:pt>
                <c:pt idx="6">
                  <c:v>80.16122451632405</c:v>
                </c:pt>
                <c:pt idx="7">
                  <c:v>87.49194894973947</c:v>
                </c:pt>
                <c:pt idx="8">
                  <c:v>93.93756660792212</c:v>
                </c:pt>
              </c:numCache>
            </c:numRef>
          </c:val>
          <c:smooth val="1"/>
        </c:ser>
        <c:marker val="1"/>
        <c:axId val="52455963"/>
        <c:axId val="2341620"/>
      </c:lineChart>
      <c:catAx>
        <c:axId val="52455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41620"/>
        <c:crosses val="autoZero"/>
        <c:auto val="1"/>
        <c:lblOffset val="100"/>
        <c:noMultiLvlLbl val="0"/>
      </c:catAx>
      <c:valAx>
        <c:axId val="2341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acumulada das citações de 10 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4559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 2 - Anos necessários para atingir x% de citações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7825"/>
          <c:w val="0.89675"/>
          <c:h val="0.80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'[1]Plan2'!$A$25:$A$43</c:f>
              <c:numCache>
                <c:ptCount val="1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</c:numCache>
            </c:numRef>
          </c:cat>
          <c:val>
            <c:numRef>
              <c:f>'[1]Plan2'!$B$25:$B$43</c:f>
              <c:numCache>
                <c:ptCount val="19"/>
                <c:pt idx="0">
                  <c:v>2.6807692307692306</c:v>
                </c:pt>
                <c:pt idx="1">
                  <c:v>2.5705882352941174</c:v>
                </c:pt>
                <c:pt idx="2">
                  <c:v>2.391489361702128</c:v>
                </c:pt>
                <c:pt idx="3">
                  <c:v>2.765</c:v>
                </c:pt>
                <c:pt idx="4">
                  <c:v>2.1328125</c:v>
                </c:pt>
                <c:pt idx="5">
                  <c:v>1.9413793103448274</c:v>
                </c:pt>
                <c:pt idx="6">
                  <c:v>1.8722222222222225</c:v>
                </c:pt>
                <c:pt idx="7">
                  <c:v>3.2220588235294114</c:v>
                </c:pt>
                <c:pt idx="8">
                  <c:v>2.225396825396825</c:v>
                </c:pt>
                <c:pt idx="9">
                  <c:v>2.604285714285714</c:v>
                </c:pt>
                <c:pt idx="10">
                  <c:v>2.1523364485981307</c:v>
                </c:pt>
                <c:pt idx="11">
                  <c:v>1.8910569105691055</c:v>
                </c:pt>
                <c:pt idx="12">
                  <c:v>2.2020618556701033</c:v>
                </c:pt>
                <c:pt idx="13">
                  <c:v>2.233783783783784</c:v>
                </c:pt>
                <c:pt idx="14">
                  <c:v>1.4496</c:v>
                </c:pt>
                <c:pt idx="15">
                  <c:v>1.8101851851851851</c:v>
                </c:pt>
                <c:pt idx="16">
                  <c:v>2.117567567567568</c:v>
                </c:pt>
                <c:pt idx="17">
                  <c:v>2.106060606060606</c:v>
                </c:pt>
                <c:pt idx="18">
                  <c:v>2.093076923076923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'[1]Plan2'!$A$25:$A$43</c:f>
              <c:numCache>
                <c:ptCount val="1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</c:numCache>
            </c:numRef>
          </c:cat>
          <c:val>
            <c:numRef>
              <c:f>'[1]Plan2'!$C$25:$C$43</c:f>
              <c:numCache>
                <c:ptCount val="19"/>
                <c:pt idx="0">
                  <c:v>4.204545454545454</c:v>
                </c:pt>
                <c:pt idx="1">
                  <c:v>4.766666666666667</c:v>
                </c:pt>
                <c:pt idx="2">
                  <c:v>3.8666666666666667</c:v>
                </c:pt>
                <c:pt idx="3">
                  <c:v>4.4609375</c:v>
                </c:pt>
                <c:pt idx="4">
                  <c:v>3.63</c:v>
                </c:pt>
                <c:pt idx="5">
                  <c:v>3.7125</c:v>
                </c:pt>
                <c:pt idx="6">
                  <c:v>3.716981132075472</c:v>
                </c:pt>
                <c:pt idx="7">
                  <c:v>5.0426829268292686</c:v>
                </c:pt>
                <c:pt idx="8">
                  <c:v>3.816901408450704</c:v>
                </c:pt>
                <c:pt idx="9">
                  <c:v>4.280821917808219</c:v>
                </c:pt>
                <c:pt idx="10">
                  <c:v>3.65686274509804</c:v>
                </c:pt>
                <c:pt idx="11">
                  <c:v>3.753623188405797</c:v>
                </c:pt>
                <c:pt idx="12">
                  <c:v>3.5555555555555554</c:v>
                </c:pt>
                <c:pt idx="13">
                  <c:v>3.7522522522522523</c:v>
                </c:pt>
                <c:pt idx="14">
                  <c:v>2.543478260869565</c:v>
                </c:pt>
                <c:pt idx="15">
                  <c:v>3.2890625</c:v>
                </c:pt>
                <c:pt idx="16">
                  <c:v>3.8278688524590163</c:v>
                </c:pt>
                <c:pt idx="17">
                  <c:v>3.554545454545455</c:v>
                </c:pt>
                <c:pt idx="18">
                  <c:v>3.4239130434782603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'[1]Plan2'!$A$25:$A$43</c:f>
              <c:numCache>
                <c:ptCount val="1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</c:numCache>
            </c:numRef>
          </c:cat>
          <c:val>
            <c:numRef>
              <c:f>'[1]Plan2'!$D$25:$D$43</c:f>
              <c:numCache>
                <c:ptCount val="19"/>
                <c:pt idx="0">
                  <c:v>6.7625</c:v>
                </c:pt>
                <c:pt idx="1">
                  <c:v>7.3375</c:v>
                </c:pt>
                <c:pt idx="2">
                  <c:v>7.051851851851853</c:v>
                </c:pt>
                <c:pt idx="3">
                  <c:v>7.73191489361702</c:v>
                </c:pt>
                <c:pt idx="4">
                  <c:v>7.258064516129032</c:v>
                </c:pt>
                <c:pt idx="5">
                  <c:v>7.564444444444444</c:v>
                </c:pt>
                <c:pt idx="6">
                  <c:v>6.978947368421053</c:v>
                </c:pt>
                <c:pt idx="7">
                  <c:v>7.325274725274725</c:v>
                </c:pt>
                <c:pt idx="8">
                  <c:v>6.940425531914894</c:v>
                </c:pt>
                <c:pt idx="9">
                  <c:v>7.363380281690141</c:v>
                </c:pt>
                <c:pt idx="10">
                  <c:v>6.581818181818182</c:v>
                </c:pt>
                <c:pt idx="11">
                  <c:v>6.870588235294116</c:v>
                </c:pt>
                <c:pt idx="12">
                  <c:v>6.29</c:v>
                </c:pt>
                <c:pt idx="13">
                  <c:v>6.473846153846154</c:v>
                </c:pt>
                <c:pt idx="14">
                  <c:v>5.906451612903226</c:v>
                </c:pt>
                <c:pt idx="15">
                  <c:v>6.491525423728812</c:v>
                </c:pt>
                <c:pt idx="16">
                  <c:v>7.86896551724138</c:v>
                </c:pt>
                <c:pt idx="17">
                  <c:v>7.134615384615384</c:v>
                </c:pt>
                <c:pt idx="18">
                  <c:v>6.874698795180723</c:v>
                </c:pt>
              </c:numCache>
            </c:numRef>
          </c:val>
          <c:smooth val="0"/>
        </c:ser>
        <c:marker val="1"/>
        <c:axId val="21074581"/>
        <c:axId val="55453502"/>
      </c:lineChart>
      <c:catAx>
        <c:axId val="21074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Ano da publicação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453502"/>
        <c:crosses val="autoZero"/>
        <c:auto val="1"/>
        <c:lblOffset val="100"/>
        <c:noMultiLvlLbl val="0"/>
      </c:catAx>
      <c:valAx>
        <c:axId val="55453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074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Gráfico 3 - Citações recebidas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475"/>
          <c:w val="0.903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3'!$G$22</c:f>
              <c:strCache>
                <c:ptCount val="1"/>
                <c:pt idx="0">
                  <c:v>Todas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'Plan 3'!$F$23:$F$29</c:f>
              <c:strCache>
                <c:ptCount val="7"/>
                <c:pt idx="0">
                  <c:v>PPE</c:v>
                </c:pt>
                <c:pt idx="1">
                  <c:v>RBE</c:v>
                </c:pt>
                <c:pt idx="2">
                  <c:v>EE</c:v>
                </c:pt>
                <c:pt idx="3">
                  <c:v>REP</c:v>
                </c:pt>
                <c:pt idx="4">
                  <c:v>REN</c:v>
                </c:pt>
                <c:pt idx="5">
                  <c:v>RE</c:v>
                </c:pt>
                <c:pt idx="6">
                  <c:v>AE</c:v>
                </c:pt>
              </c:strCache>
            </c:strRef>
          </c:cat>
          <c:val>
            <c:numRef>
              <c:f>'Plan 3'!$G$23:$G$29</c:f>
              <c:numCache>
                <c:ptCount val="7"/>
                <c:pt idx="0">
                  <c:v>1341</c:v>
                </c:pt>
                <c:pt idx="1">
                  <c:v>791</c:v>
                </c:pt>
                <c:pt idx="2">
                  <c:v>630</c:v>
                </c:pt>
                <c:pt idx="3">
                  <c:v>512</c:v>
                </c:pt>
                <c:pt idx="4">
                  <c:v>121</c:v>
                </c:pt>
                <c:pt idx="5">
                  <c:v>89</c:v>
                </c:pt>
                <c:pt idx="6">
                  <c:v>13</c:v>
                </c:pt>
              </c:numCache>
            </c:numRef>
          </c:val>
        </c:ser>
        <c:ser>
          <c:idx val="1"/>
          <c:order val="1"/>
          <c:tx>
            <c:strRef>
              <c:f>'Plan 3'!$H$22</c:f>
              <c:strCache>
                <c:ptCount val="1"/>
                <c:pt idx="0">
                  <c:v>Outras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'Plan 3'!$F$23:$F$29</c:f>
              <c:strCache>
                <c:ptCount val="7"/>
                <c:pt idx="0">
                  <c:v>PPE</c:v>
                </c:pt>
                <c:pt idx="1">
                  <c:v>RBE</c:v>
                </c:pt>
                <c:pt idx="2">
                  <c:v>EE</c:v>
                </c:pt>
                <c:pt idx="3">
                  <c:v>REP</c:v>
                </c:pt>
                <c:pt idx="4">
                  <c:v>REN</c:v>
                </c:pt>
                <c:pt idx="5">
                  <c:v>RE</c:v>
                </c:pt>
                <c:pt idx="6">
                  <c:v>AE</c:v>
                </c:pt>
              </c:strCache>
            </c:strRef>
          </c:cat>
          <c:val>
            <c:numRef>
              <c:f>'Plan 3'!$H$23:$H$29</c:f>
              <c:numCache>
                <c:ptCount val="7"/>
                <c:pt idx="0">
                  <c:v>723</c:v>
                </c:pt>
                <c:pt idx="1">
                  <c:v>510</c:v>
                </c:pt>
                <c:pt idx="2">
                  <c:v>319</c:v>
                </c:pt>
                <c:pt idx="3">
                  <c:v>279</c:v>
                </c:pt>
                <c:pt idx="4">
                  <c:v>75</c:v>
                </c:pt>
                <c:pt idx="5">
                  <c:v>44</c:v>
                </c:pt>
                <c:pt idx="6">
                  <c:v>8</c:v>
                </c:pt>
              </c:numCache>
            </c:numRef>
          </c:val>
        </c:ser>
        <c:axId val="29319471"/>
        <c:axId val="62548648"/>
      </c:barChart>
      <c:catAx>
        <c:axId val="2931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  <c:crossAx val="62548648"/>
        <c:crosses val="autoZero"/>
        <c:auto val="1"/>
        <c:lblOffset val="100"/>
        <c:noMultiLvlLbl val="0"/>
      </c:catAx>
      <c:valAx>
        <c:axId val="62548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  <c:crossAx val="293194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625"/>
          <c:y val="0.351"/>
          <c:w val="0.10375"/>
          <c:h val="0.09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0.6915</cdr:x>
      <cdr:y>0.1035</cdr:y>
    </cdr:from>
    <cdr:to>
      <cdr:x>0.6915</cdr:x>
      <cdr:y>0.852</cdr:y>
    </cdr:to>
    <cdr:sp>
      <cdr:nvSpPr>
        <cdr:cNvPr id="1" name="Line 1"/>
        <cdr:cNvSpPr>
          <a:spLocks/>
        </cdr:cNvSpPr>
      </cdr:nvSpPr>
      <cdr:spPr>
        <a:xfrm flipV="1">
          <a:off x="5238750" y="4095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76200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</cdr:x>
      <cdr:y>0.65125</cdr:y>
    </cdr:from>
    <cdr:to>
      <cdr:x>0.96375</cdr:x>
      <cdr:y>0.71125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105400" y="2676525"/>
          <a:ext cx="4286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30%</a:t>
          </a:r>
        </a:p>
      </cdr:txBody>
    </cdr:sp>
  </cdr:relSizeAnchor>
  <cdr:relSizeAnchor xmlns:cdr="http://schemas.openxmlformats.org/drawingml/2006/chartDrawing">
    <cdr:from>
      <cdr:x>0.872</cdr:x>
      <cdr:y>0.415</cdr:y>
    </cdr:from>
    <cdr:to>
      <cdr:x>0.94675</cdr:x>
      <cdr:y>0.475</cdr:y>
    </cdr:to>
    <cdr:sp>
      <cdr:nvSpPr>
        <cdr:cNvPr id="2" name="TextBox 2"/>
        <cdr:cNvSpPr txBox="1">
          <a:spLocks noChangeArrowheads="1"/>
        </cdr:cNvSpPr>
      </cdr:nvSpPr>
      <cdr:spPr>
        <a:xfrm>
          <a:off x="5000625" y="1704975"/>
          <a:ext cx="4286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50%</a:t>
          </a:r>
        </a:p>
      </cdr:txBody>
    </cdr:sp>
  </cdr:relSizeAnchor>
  <cdr:relSizeAnchor xmlns:cdr="http://schemas.openxmlformats.org/drawingml/2006/chartDrawing">
    <cdr:from>
      <cdr:x>0.902</cdr:x>
      <cdr:y>0.16975</cdr:y>
    </cdr:from>
    <cdr:to>
      <cdr:x>0.97675</cdr:x>
      <cdr:y>0.22975</cdr:y>
    </cdr:to>
    <cdr:sp>
      <cdr:nvSpPr>
        <cdr:cNvPr id="3" name="TextBox 3"/>
        <cdr:cNvSpPr txBox="1">
          <a:spLocks noChangeArrowheads="1"/>
        </cdr:cNvSpPr>
      </cdr:nvSpPr>
      <cdr:spPr>
        <a:xfrm>
          <a:off x="5172075" y="695325"/>
          <a:ext cx="4286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80%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257175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57435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0.88975</cdr:x>
      <cdr:y>0.62875</cdr:y>
    </cdr:from>
    <cdr:to>
      <cdr:x>0.9595</cdr:x>
      <cdr:y>0.6925</cdr:y>
    </cdr:to>
    <cdr:sp>
      <cdr:nvSpPr>
        <cdr:cNvPr id="1" name="TextBox 1"/>
        <cdr:cNvSpPr txBox="1">
          <a:spLocks noChangeArrowheads="1"/>
        </cdr:cNvSpPr>
      </cdr:nvSpPr>
      <cdr:spPr>
        <a:xfrm>
          <a:off x="5095875" y="2524125"/>
          <a:ext cx="4000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30%</a:t>
          </a:r>
        </a:p>
      </cdr:txBody>
    </cdr:sp>
  </cdr:relSizeAnchor>
  <cdr:relSizeAnchor xmlns:cdr="http://schemas.openxmlformats.org/drawingml/2006/chartDrawing">
    <cdr:from>
      <cdr:x>0.87375</cdr:x>
      <cdr:y>0.40275</cdr:y>
    </cdr:from>
    <cdr:to>
      <cdr:x>0.9435</cdr:x>
      <cdr:y>0.4665</cdr:y>
    </cdr:to>
    <cdr:sp>
      <cdr:nvSpPr>
        <cdr:cNvPr id="2" name="TextBox 2"/>
        <cdr:cNvSpPr txBox="1">
          <a:spLocks noChangeArrowheads="1"/>
        </cdr:cNvSpPr>
      </cdr:nvSpPr>
      <cdr:spPr>
        <a:xfrm>
          <a:off x="5000625" y="1619250"/>
          <a:ext cx="4000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50%</a:t>
          </a:r>
        </a:p>
      </cdr:txBody>
    </cdr:sp>
  </cdr:relSizeAnchor>
  <cdr:relSizeAnchor xmlns:cdr="http://schemas.openxmlformats.org/drawingml/2006/chartDrawing">
    <cdr:from>
      <cdr:x>0.90325</cdr:x>
      <cdr:y>0.1675</cdr:y>
    </cdr:from>
    <cdr:to>
      <cdr:x>0.973</cdr:x>
      <cdr:y>0.23125</cdr:y>
    </cdr:to>
    <cdr:sp>
      <cdr:nvSpPr>
        <cdr:cNvPr id="3" name="TextBox 3"/>
        <cdr:cNvSpPr txBox="1">
          <a:spLocks noChangeArrowheads="1"/>
        </cdr:cNvSpPr>
      </cdr:nvSpPr>
      <cdr:spPr>
        <a:xfrm>
          <a:off x="5172075" y="666750"/>
          <a:ext cx="4000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80%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22</xdr:row>
      <xdr:rowOff>66675</xdr:rowOff>
    </xdr:from>
    <xdr:to>
      <xdr:col>15</xdr:col>
      <xdr:colOff>104775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3514725" y="3629025"/>
        <a:ext cx="57340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</cdr:x>
      <cdr:y>0.1235</cdr:y>
    </cdr:from>
    <cdr:to>
      <cdr:x>0.2255</cdr:x>
      <cdr:y>0.1695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495300"/>
          <a:ext cx="1190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Em todas as revistas</a:t>
          </a:r>
        </a:p>
      </cdr:txBody>
    </cdr:sp>
  </cdr:relSizeAnchor>
  <cdr:relSizeAnchor xmlns:cdr="http://schemas.openxmlformats.org/drawingml/2006/chartDrawing">
    <cdr:from>
      <cdr:x>0.1325</cdr:x>
      <cdr:y>0.30025</cdr:y>
    </cdr:from>
    <cdr:to>
      <cdr:x>0.28525</cdr:x>
      <cdr:y>0.34625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0125" y="1209675"/>
          <a:ext cx="1162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Nas demais revistas</a:t>
          </a:r>
        </a:p>
      </cdr:txBody>
    </cdr:sp>
  </cdr:relSizeAnchor>
  <cdr:relSizeAnchor xmlns:cdr="http://schemas.openxmlformats.org/drawingml/2006/chartDrawing">
    <cdr:from>
      <cdr:x>0.1495</cdr:x>
      <cdr:y>0.336</cdr:y>
    </cdr:from>
    <cdr:to>
      <cdr:x>0.15025</cdr:x>
      <cdr:y>0.487</cdr:y>
    </cdr:to>
    <cdr:sp>
      <cdr:nvSpPr>
        <cdr:cNvPr id="3" name="Line 3"/>
        <cdr:cNvSpPr>
          <a:spLocks/>
        </cdr:cNvSpPr>
      </cdr:nvSpPr>
      <cdr:spPr>
        <a:xfrm>
          <a:off x="1133475" y="1352550"/>
          <a:ext cx="9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0.1525</cdr:y>
    </cdr:from>
    <cdr:to>
      <cdr:x>0.17225</cdr:x>
      <cdr:y>0.1985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609600"/>
          <a:ext cx="466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1970-80</a:t>
          </a:r>
        </a:p>
      </cdr:txBody>
    </cdr:sp>
  </cdr:relSizeAnchor>
  <cdr:relSizeAnchor xmlns:cdr="http://schemas.openxmlformats.org/drawingml/2006/chartDrawing">
    <cdr:from>
      <cdr:x>0.16775</cdr:x>
      <cdr:y>0.22025</cdr:y>
    </cdr:from>
    <cdr:to>
      <cdr:x>0.22875</cdr:x>
      <cdr:y>0.26625</cdr:y>
    </cdr:to>
    <cdr:sp>
      <cdr:nvSpPr>
        <cdr:cNvPr id="2" name="TextBox 2"/>
        <cdr:cNvSpPr txBox="1">
          <a:spLocks noChangeArrowheads="1"/>
        </cdr:cNvSpPr>
      </cdr:nvSpPr>
      <cdr:spPr>
        <a:xfrm>
          <a:off x="1266825" y="885825"/>
          <a:ext cx="466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1981-98</a:t>
          </a:r>
        </a:p>
      </cdr:txBody>
    </cdr:sp>
  </cdr:relSizeAnchor>
  <cdr:relSizeAnchor xmlns:cdr="http://schemas.openxmlformats.org/drawingml/2006/chartDrawing">
    <cdr:from>
      <cdr:x>0.17975</cdr:x>
      <cdr:y>0.254</cdr:y>
    </cdr:from>
    <cdr:to>
      <cdr:x>0.18075</cdr:x>
      <cdr:y>0.33875</cdr:y>
    </cdr:to>
    <cdr:sp>
      <cdr:nvSpPr>
        <cdr:cNvPr id="3" name="Line 3"/>
        <cdr:cNvSpPr>
          <a:spLocks/>
        </cdr:cNvSpPr>
      </cdr:nvSpPr>
      <cdr:spPr>
        <a:xfrm>
          <a:off x="1362075" y="1019175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Matura&#231;&#227;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f%206%20e%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Gr&#225;ficos%208%20e%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fMatura"/>
      <sheetName val="GrfPerfil"/>
      <sheetName val="Plan1"/>
      <sheetName val="Plan2"/>
      <sheetName val="Plan3"/>
    </sheetNames>
    <sheetDataSet>
      <sheetData sheetId="2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</row>
        <row r="31">
          <cell r="B31">
            <v>13.120199136284993</v>
          </cell>
          <cell r="C31">
            <v>27.531372988467076</v>
          </cell>
          <cell r="D31">
            <v>40.80396051359581</v>
          </cell>
          <cell r="E31">
            <v>51.48422625381153</v>
          </cell>
          <cell r="F31">
            <v>62.2633701189848</v>
          </cell>
          <cell r="G31">
            <v>71.36874480359982</v>
          </cell>
          <cell r="H31">
            <v>80.16122451632405</v>
          </cell>
          <cell r="I31">
            <v>87.49194894973947</v>
          </cell>
          <cell r="J31">
            <v>93.93756660792212</v>
          </cell>
        </row>
      </sheetData>
      <sheetData sheetId="3">
        <row r="25">
          <cell r="A25">
            <v>1970</v>
          </cell>
          <cell r="B25">
            <v>2.6807692307692306</v>
          </cell>
          <cell r="C25">
            <v>4.204545454545454</v>
          </cell>
          <cell r="D25">
            <v>6.7625</v>
          </cell>
        </row>
        <row r="26">
          <cell r="A26">
            <v>1971</v>
          </cell>
          <cell r="B26">
            <v>2.5705882352941174</v>
          </cell>
          <cell r="C26">
            <v>4.766666666666667</v>
          </cell>
          <cell r="D26">
            <v>7.3375</v>
          </cell>
        </row>
        <row r="27">
          <cell r="A27">
            <v>1972</v>
          </cell>
          <cell r="B27">
            <v>2.391489361702128</v>
          </cell>
          <cell r="C27">
            <v>3.8666666666666667</v>
          </cell>
          <cell r="D27">
            <v>7.051851851851853</v>
          </cell>
        </row>
        <row r="28">
          <cell r="A28">
            <v>1973</v>
          </cell>
          <cell r="B28">
            <v>2.765</v>
          </cell>
          <cell r="C28">
            <v>4.4609375</v>
          </cell>
          <cell r="D28">
            <v>7.73191489361702</v>
          </cell>
        </row>
        <row r="29">
          <cell r="A29">
            <v>1974</v>
          </cell>
          <cell r="B29">
            <v>2.1328125</v>
          </cell>
          <cell r="C29">
            <v>3.63</v>
          </cell>
          <cell r="D29">
            <v>7.258064516129032</v>
          </cell>
        </row>
        <row r="30">
          <cell r="A30">
            <v>1975</v>
          </cell>
          <cell r="B30">
            <v>1.9413793103448274</v>
          </cell>
          <cell r="C30">
            <v>3.7125</v>
          </cell>
          <cell r="D30">
            <v>7.564444444444444</v>
          </cell>
        </row>
        <row r="31">
          <cell r="A31">
            <v>1976</v>
          </cell>
          <cell r="B31">
            <v>1.8722222222222225</v>
          </cell>
          <cell r="C31">
            <v>3.716981132075472</v>
          </cell>
          <cell r="D31">
            <v>6.978947368421053</v>
          </cell>
        </row>
        <row r="32">
          <cell r="A32">
            <v>1977</v>
          </cell>
          <cell r="B32">
            <v>3.2220588235294114</v>
          </cell>
          <cell r="C32">
            <v>5.0426829268292686</v>
          </cell>
          <cell r="D32">
            <v>7.325274725274725</v>
          </cell>
        </row>
        <row r="33">
          <cell r="A33">
            <v>1978</v>
          </cell>
          <cell r="B33">
            <v>2.225396825396825</v>
          </cell>
          <cell r="C33">
            <v>3.816901408450704</v>
          </cell>
          <cell r="D33">
            <v>6.940425531914894</v>
          </cell>
        </row>
        <row r="34">
          <cell r="A34">
            <v>1979</v>
          </cell>
          <cell r="B34">
            <v>2.604285714285714</v>
          </cell>
          <cell r="C34">
            <v>4.280821917808219</v>
          </cell>
          <cell r="D34">
            <v>7.363380281690141</v>
          </cell>
        </row>
        <row r="35">
          <cell r="A35">
            <v>1980</v>
          </cell>
          <cell r="B35">
            <v>2.1523364485981307</v>
          </cell>
          <cell r="C35">
            <v>3.65686274509804</v>
          </cell>
          <cell r="D35">
            <v>6.581818181818182</v>
          </cell>
        </row>
        <row r="36">
          <cell r="A36">
            <v>1981</v>
          </cell>
          <cell r="B36">
            <v>1.8910569105691055</v>
          </cell>
          <cell r="C36">
            <v>3.753623188405797</v>
          </cell>
          <cell r="D36">
            <v>6.870588235294116</v>
          </cell>
        </row>
        <row r="37">
          <cell r="A37">
            <v>1982</v>
          </cell>
          <cell r="B37">
            <v>2.2020618556701033</v>
          </cell>
          <cell r="C37">
            <v>3.5555555555555554</v>
          </cell>
          <cell r="D37">
            <v>6.29</v>
          </cell>
        </row>
        <row r="38">
          <cell r="A38">
            <v>1983</v>
          </cell>
          <cell r="B38">
            <v>2.233783783783784</v>
          </cell>
          <cell r="C38">
            <v>3.7522522522522523</v>
          </cell>
          <cell r="D38">
            <v>6.473846153846154</v>
          </cell>
        </row>
        <row r="39">
          <cell r="A39">
            <v>1984</v>
          </cell>
          <cell r="B39">
            <v>1.4496</v>
          </cell>
          <cell r="C39">
            <v>2.543478260869565</v>
          </cell>
          <cell r="D39">
            <v>5.906451612903226</v>
          </cell>
        </row>
        <row r="40">
          <cell r="A40">
            <v>1985</v>
          </cell>
          <cell r="B40">
            <v>1.8101851851851851</v>
          </cell>
          <cell r="C40">
            <v>3.2890625</v>
          </cell>
          <cell r="D40">
            <v>6.491525423728812</v>
          </cell>
        </row>
        <row r="41">
          <cell r="A41">
            <v>1986</v>
          </cell>
          <cell r="B41">
            <v>2.117567567567568</v>
          </cell>
          <cell r="C41">
            <v>3.8278688524590163</v>
          </cell>
          <cell r="D41">
            <v>7.86896551724138</v>
          </cell>
        </row>
        <row r="42">
          <cell r="A42">
            <v>1987</v>
          </cell>
          <cell r="B42">
            <v>2.106060606060606</v>
          </cell>
          <cell r="C42">
            <v>3.554545454545455</v>
          </cell>
          <cell r="D42">
            <v>7.134615384615384</v>
          </cell>
        </row>
        <row r="43">
          <cell r="A43">
            <v>1988</v>
          </cell>
          <cell r="B43">
            <v>2.093076923076923</v>
          </cell>
          <cell r="C43">
            <v>3.4239130434782603</v>
          </cell>
          <cell r="D43">
            <v>6.874698795180723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5">
          <cell r="L5" t="str">
            <v>1970-80</v>
          </cell>
          <cell r="M5" t="str">
            <v>1980-98</v>
          </cell>
        </row>
        <row r="6">
          <cell r="K6" t="str">
            <v>IPE-USP</v>
          </cell>
          <cell r="L6">
            <v>160</v>
          </cell>
          <cell r="M6">
            <v>399</v>
          </cell>
        </row>
        <row r="7">
          <cell r="K7" t="str">
            <v>UFRJ</v>
          </cell>
          <cell r="L7">
            <v>33</v>
          </cell>
          <cell r="M7">
            <v>227</v>
          </cell>
        </row>
        <row r="8">
          <cell r="K8" t="str">
            <v>PUC-RJ</v>
          </cell>
          <cell r="L8">
            <v>31</v>
          </cell>
          <cell r="M8">
            <v>217</v>
          </cell>
        </row>
        <row r="9">
          <cell r="K9" t="str">
            <v>IPEA</v>
          </cell>
          <cell r="L9">
            <v>159</v>
          </cell>
          <cell r="M9">
            <v>206</v>
          </cell>
        </row>
        <row r="10">
          <cell r="K10" t="str">
            <v>FGV-RJ</v>
          </cell>
          <cell r="L10">
            <v>85</v>
          </cell>
          <cell r="M10">
            <v>182</v>
          </cell>
        </row>
        <row r="11">
          <cell r="K11" t="str">
            <v>UNICAMP</v>
          </cell>
          <cell r="L11">
            <v>22</v>
          </cell>
          <cell r="M11">
            <v>154</v>
          </cell>
        </row>
        <row r="12">
          <cell r="K12" t="str">
            <v>UFPE</v>
          </cell>
          <cell r="L12">
            <v>37</v>
          </cell>
          <cell r="M12">
            <v>151</v>
          </cell>
        </row>
        <row r="13">
          <cell r="K13" t="str">
            <v>UNB</v>
          </cell>
          <cell r="L13">
            <v>37</v>
          </cell>
          <cell r="M13">
            <v>141</v>
          </cell>
        </row>
        <row r="14">
          <cell r="K14" t="str">
            <v>FGV-SP</v>
          </cell>
          <cell r="L14">
            <v>2</v>
          </cell>
          <cell r="M14">
            <v>113</v>
          </cell>
        </row>
        <row r="15">
          <cell r="K15" t="str">
            <v>UFC</v>
          </cell>
          <cell r="L15">
            <v>23</v>
          </cell>
          <cell r="M15">
            <v>110</v>
          </cell>
        </row>
        <row r="16">
          <cell r="K16" t="str">
            <v>UFMG</v>
          </cell>
          <cell r="L16">
            <v>28</v>
          </cell>
          <cell r="M16">
            <v>107</v>
          </cell>
        </row>
        <row r="17">
          <cell r="K17" t="str">
            <v>UFRGS</v>
          </cell>
          <cell r="M17">
            <v>87</v>
          </cell>
        </row>
        <row r="18">
          <cell r="K18" t="str">
            <v>UFV-MG</v>
          </cell>
          <cell r="L18">
            <v>1</v>
          </cell>
          <cell r="M18">
            <v>61</v>
          </cell>
        </row>
        <row r="19">
          <cell r="K19" t="str">
            <v>ESALQ-USP</v>
          </cell>
          <cell r="L19">
            <v>6</v>
          </cell>
          <cell r="M19">
            <v>59</v>
          </cell>
        </row>
        <row r="20">
          <cell r="K20" t="str">
            <v>EMBRAPA</v>
          </cell>
          <cell r="L20">
            <v>1</v>
          </cell>
          <cell r="M20">
            <v>39</v>
          </cell>
        </row>
        <row r="21">
          <cell r="K21" t="str">
            <v>UFF</v>
          </cell>
          <cell r="L21">
            <v>4</v>
          </cell>
          <cell r="M21">
            <v>38</v>
          </cell>
        </row>
        <row r="23">
          <cell r="K23" t="str">
            <v>IPE-USP</v>
          </cell>
          <cell r="L23">
            <v>134.21200000000005</v>
          </cell>
          <cell r="M23">
            <v>140.3440000000001</v>
          </cell>
        </row>
        <row r="24">
          <cell r="K24" t="str">
            <v>PUC-RJ</v>
          </cell>
          <cell r="L24">
            <v>35.007000000000005</v>
          </cell>
          <cell r="M24">
            <v>118.64400000000009</v>
          </cell>
        </row>
        <row r="25">
          <cell r="K25" t="str">
            <v>IPEA</v>
          </cell>
          <cell r="L25">
            <v>207.79</v>
          </cell>
          <cell r="M25">
            <v>115.57100000000008</v>
          </cell>
        </row>
        <row r="26">
          <cell r="K26" t="str">
            <v>UFRJ</v>
          </cell>
          <cell r="L26">
            <v>25.444</v>
          </cell>
          <cell r="M26">
            <v>74.16099999999996</v>
          </cell>
        </row>
        <row r="27">
          <cell r="K27" t="str">
            <v>FGV-RJ</v>
          </cell>
          <cell r="L27">
            <v>58.83200000000003</v>
          </cell>
          <cell r="M27">
            <v>65.54</v>
          </cell>
        </row>
        <row r="28">
          <cell r="K28" t="str">
            <v>UNB</v>
          </cell>
          <cell r="L28">
            <v>33.987</v>
          </cell>
          <cell r="M28">
            <v>59.45599999999999</v>
          </cell>
        </row>
        <row r="29">
          <cell r="K29" t="str">
            <v>UNICAMP</v>
          </cell>
          <cell r="L29">
            <v>16.536999999999995</v>
          </cell>
          <cell r="M29">
            <v>52.601999999999954</v>
          </cell>
        </row>
        <row r="30">
          <cell r="K30" t="str">
            <v>UFPE</v>
          </cell>
          <cell r="L30">
            <v>18.551000000000002</v>
          </cell>
          <cell r="M30">
            <v>27.198999999999995</v>
          </cell>
        </row>
        <row r="31">
          <cell r="K31" t="str">
            <v>FGV-SP</v>
          </cell>
          <cell r="L31">
            <v>1.315</v>
          </cell>
          <cell r="M31">
            <v>26.78</v>
          </cell>
        </row>
        <row r="32">
          <cell r="K32" t="str">
            <v>UFMG</v>
          </cell>
          <cell r="L32">
            <v>26.902000000000005</v>
          </cell>
          <cell r="M32">
            <v>23.089</v>
          </cell>
        </row>
        <row r="33">
          <cell r="K33" t="str">
            <v>ESALQ-USP</v>
          </cell>
          <cell r="L33">
            <v>5.686</v>
          </cell>
          <cell r="M33">
            <v>10.783999999999999</v>
          </cell>
        </row>
        <row r="34">
          <cell r="K34" t="str">
            <v>UFV-MG</v>
          </cell>
          <cell r="L34">
            <v>0.638</v>
          </cell>
          <cell r="M34">
            <v>10.108</v>
          </cell>
        </row>
        <row r="35">
          <cell r="K35" t="str">
            <v>EMBRAPA</v>
          </cell>
          <cell r="L35">
            <v>0.637</v>
          </cell>
          <cell r="M35">
            <v>9.785</v>
          </cell>
        </row>
        <row r="36">
          <cell r="K36" t="str">
            <v>UFRGS</v>
          </cell>
          <cell r="M36">
            <v>9.028999999999993</v>
          </cell>
        </row>
        <row r="37">
          <cell r="K37" t="str">
            <v>UFF</v>
          </cell>
          <cell r="L37">
            <v>2.58</v>
          </cell>
          <cell r="M37">
            <v>8.558</v>
          </cell>
        </row>
        <row r="38">
          <cell r="K38" t="str">
            <v>UFBA</v>
          </cell>
          <cell r="L38">
            <v>1.684</v>
          </cell>
          <cell r="M38">
            <v>7.685</v>
          </cell>
        </row>
        <row r="39">
          <cell r="K39" t="str">
            <v>UFC</v>
          </cell>
          <cell r="L39">
            <v>9.651000000000002</v>
          </cell>
          <cell r="M39">
            <v>7.560999999999999</v>
          </cell>
        </row>
        <row r="40">
          <cell r="K40" t="str">
            <v>BNB</v>
          </cell>
          <cell r="L40">
            <v>4.83</v>
          </cell>
          <cell r="M40">
            <v>2.505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5">
          <cell r="L5" t="str">
            <v>1970-80</v>
          </cell>
          <cell r="N5" t="str">
            <v>1980-98</v>
          </cell>
        </row>
        <row r="6">
          <cell r="K6" t="str">
            <v>IPE-USP</v>
          </cell>
          <cell r="L6">
            <v>685</v>
          </cell>
          <cell r="N6">
            <v>2554</v>
          </cell>
        </row>
        <row r="7">
          <cell r="K7" t="str">
            <v>IPEA</v>
          </cell>
          <cell r="L7">
            <v>838</v>
          </cell>
          <cell r="N7">
            <v>1760</v>
          </cell>
        </row>
        <row r="8">
          <cell r="K8" t="str">
            <v>PUC-RJ</v>
          </cell>
          <cell r="L8">
            <v>259</v>
          </cell>
          <cell r="N8">
            <v>1559</v>
          </cell>
        </row>
        <row r="9">
          <cell r="K9" t="str">
            <v>FGV-RJ</v>
          </cell>
          <cell r="L9">
            <v>350</v>
          </cell>
          <cell r="N9">
            <v>1333</v>
          </cell>
        </row>
        <row r="10">
          <cell r="K10" t="str">
            <v>UNICAMP</v>
          </cell>
          <cell r="L10">
            <v>51</v>
          </cell>
          <cell r="N10">
            <v>1189</v>
          </cell>
        </row>
        <row r="11">
          <cell r="K11" t="str">
            <v>UFRJ</v>
          </cell>
          <cell r="L11">
            <v>125</v>
          </cell>
          <cell r="N11">
            <v>886</v>
          </cell>
        </row>
        <row r="12">
          <cell r="K12" t="str">
            <v>UFMG</v>
          </cell>
          <cell r="L12">
            <v>33</v>
          </cell>
          <cell r="N12">
            <v>462</v>
          </cell>
        </row>
        <row r="13">
          <cell r="K13" t="str">
            <v>FGV-SP</v>
          </cell>
          <cell r="L13">
            <v>16</v>
          </cell>
          <cell r="N13">
            <v>395</v>
          </cell>
        </row>
        <row r="14">
          <cell r="K14" t="str">
            <v>UFPE</v>
          </cell>
          <cell r="L14">
            <v>78</v>
          </cell>
          <cell r="N14">
            <v>360</v>
          </cell>
        </row>
        <row r="15">
          <cell r="K15" t="str">
            <v>UNB</v>
          </cell>
          <cell r="L15">
            <v>42</v>
          </cell>
          <cell r="N15">
            <v>286</v>
          </cell>
        </row>
        <row r="16">
          <cell r="K16" t="str">
            <v>UFC</v>
          </cell>
          <cell r="L16">
            <v>9</v>
          </cell>
          <cell r="N16">
            <v>97</v>
          </cell>
        </row>
        <row r="17">
          <cell r="K17" t="str">
            <v>UFRGS</v>
          </cell>
          <cell r="N17">
            <v>63</v>
          </cell>
        </row>
        <row r="20">
          <cell r="L20" t="str">
            <v>1970-80</v>
          </cell>
          <cell r="M20" t="str">
            <v>1980-98</v>
          </cell>
        </row>
        <row r="21">
          <cell r="K21" t="str">
            <v>IPEA</v>
          </cell>
          <cell r="L21">
            <v>5.270440251572327</v>
          </cell>
          <cell r="M21">
            <v>8.54368932038835</v>
          </cell>
        </row>
        <row r="22">
          <cell r="K22" t="str">
            <v>UNICAMP</v>
          </cell>
          <cell r="L22">
            <v>2.3181818181818183</v>
          </cell>
          <cell r="M22">
            <v>7.720779220779221</v>
          </cell>
        </row>
        <row r="23">
          <cell r="K23" t="str">
            <v>FGV-RJ</v>
          </cell>
          <cell r="L23">
            <v>4.117647058823529</v>
          </cell>
          <cell r="M23">
            <v>7.324175824175824</v>
          </cell>
        </row>
        <row r="24">
          <cell r="K24" t="str">
            <v>PUC-RJ</v>
          </cell>
          <cell r="L24">
            <v>8.35483870967742</v>
          </cell>
          <cell r="M24">
            <v>7.184331797235023</v>
          </cell>
        </row>
        <row r="25">
          <cell r="K25" t="str">
            <v>IPE-USP</v>
          </cell>
          <cell r="L25">
            <v>4.28125</v>
          </cell>
          <cell r="M25">
            <v>6.401002506265664</v>
          </cell>
        </row>
        <row r="26">
          <cell r="K26" t="str">
            <v>UFMG</v>
          </cell>
          <cell r="L26">
            <v>1.1785714285714286</v>
          </cell>
          <cell r="M26">
            <v>4.317757009345795</v>
          </cell>
        </row>
        <row r="27">
          <cell r="K27" t="str">
            <v>UFRJ</v>
          </cell>
          <cell r="L27">
            <v>3.787878787878788</v>
          </cell>
          <cell r="M27">
            <v>3.9030837004405288</v>
          </cell>
        </row>
        <row r="28">
          <cell r="K28" t="str">
            <v>FGV-SP</v>
          </cell>
          <cell r="L28">
            <v>8</v>
          </cell>
          <cell r="M28">
            <v>3.495575221238938</v>
          </cell>
        </row>
        <row r="29">
          <cell r="K29" t="str">
            <v>UFPE</v>
          </cell>
          <cell r="L29">
            <v>2.108108108108108</v>
          </cell>
          <cell r="M29">
            <v>2.384105960264901</v>
          </cell>
        </row>
        <row r="30">
          <cell r="K30" t="str">
            <v>UNB</v>
          </cell>
          <cell r="L30">
            <v>1.135135135135135</v>
          </cell>
          <cell r="M30">
            <v>2.028368794326241</v>
          </cell>
        </row>
        <row r="31">
          <cell r="K31" t="str">
            <v>UFC</v>
          </cell>
          <cell r="L31">
            <v>0.391304347826087</v>
          </cell>
          <cell r="M31">
            <v>0.8818181818181818</v>
          </cell>
        </row>
        <row r="32">
          <cell r="K32" t="str">
            <v>UFRGS</v>
          </cell>
          <cell r="M32">
            <v>0.7241379310344828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zoomScale="50" zoomScaleNormal="50" workbookViewId="0" topLeftCell="A1">
      <selection activeCell="B1" sqref="B1:K1"/>
    </sheetView>
  </sheetViews>
  <sheetFormatPr defaultColWidth="9.140625" defaultRowHeight="12.75"/>
  <cols>
    <col min="1" max="1" width="8.8515625" style="0" customWidth="1"/>
    <col min="2" max="11" width="8.00390625" style="0" customWidth="1"/>
  </cols>
  <sheetData>
    <row r="1" spans="2:11" ht="12.7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</row>
    <row r="2" spans="1:12" ht="12.75">
      <c r="A2" s="2" t="s">
        <v>1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2" t="s">
        <v>2</v>
      </c>
    </row>
    <row r="3" spans="1:12" ht="12.75">
      <c r="A3" s="2">
        <v>1970</v>
      </c>
      <c r="B3" s="3">
        <v>11.834319526627219</v>
      </c>
      <c r="C3" s="4">
        <v>19.526627218934912</v>
      </c>
      <c r="D3" s="4">
        <v>34.9112426035503</v>
      </c>
      <c r="E3" s="4">
        <v>47.337278106508876</v>
      </c>
      <c r="F3" s="4">
        <v>60.35502958579882</v>
      </c>
      <c r="G3" s="4">
        <v>72.7810650887574</v>
      </c>
      <c r="H3" s="4">
        <v>82.24852071005918</v>
      </c>
      <c r="I3" s="4">
        <v>87.57396449704143</v>
      </c>
      <c r="J3" s="4">
        <v>94.67455621301777</v>
      </c>
      <c r="K3" s="5">
        <v>100</v>
      </c>
      <c r="L3" s="6">
        <v>0.567114093959732</v>
      </c>
    </row>
    <row r="4" spans="1:12" ht="12.75">
      <c r="A4" s="2">
        <v>1971</v>
      </c>
      <c r="B4" s="7">
        <v>8.053691275167786</v>
      </c>
      <c r="C4" s="8">
        <v>23.489932885906043</v>
      </c>
      <c r="D4" s="8">
        <v>34.899328859060404</v>
      </c>
      <c r="E4" s="8">
        <v>42.281879194630875</v>
      </c>
      <c r="F4" s="8">
        <v>52.348993288590606</v>
      </c>
      <c r="G4" s="8">
        <v>65.43624161073825</v>
      </c>
      <c r="H4" s="8">
        <v>78.18791946308724</v>
      </c>
      <c r="I4" s="8">
        <v>83.55704697986576</v>
      </c>
      <c r="J4" s="8">
        <v>92.28187919463086</v>
      </c>
      <c r="K4" s="9">
        <v>100</v>
      </c>
      <c r="L4" s="6">
        <v>0.6273684210526316</v>
      </c>
    </row>
    <row r="5" spans="1:12" ht="12.75">
      <c r="A5" s="2">
        <v>1972</v>
      </c>
      <c r="B5" s="7">
        <v>18.162393162393162</v>
      </c>
      <c r="C5" s="8">
        <v>26.068376068376068</v>
      </c>
      <c r="D5" s="8">
        <v>36.111111111111114</v>
      </c>
      <c r="E5" s="8">
        <v>52.136752136752136</v>
      </c>
      <c r="F5" s="8">
        <v>66.88034188034187</v>
      </c>
      <c r="G5" s="8">
        <v>75.42735042735042</v>
      </c>
      <c r="H5" s="8">
        <v>79.70085470085469</v>
      </c>
      <c r="I5" s="8">
        <v>85.47008547008546</v>
      </c>
      <c r="J5" s="8">
        <v>92.52136752136752</v>
      </c>
      <c r="K5" s="9">
        <v>100</v>
      </c>
      <c r="L5" s="6">
        <v>0.6964285714285714</v>
      </c>
    </row>
    <row r="6" spans="1:12" ht="12.75">
      <c r="A6" s="2">
        <v>1973</v>
      </c>
      <c r="B6" s="7">
        <v>12.280701754385966</v>
      </c>
      <c r="C6" s="8">
        <v>21.05263157894737</v>
      </c>
      <c r="D6" s="8">
        <v>32.748538011695906</v>
      </c>
      <c r="E6" s="8">
        <v>44.2495126705653</v>
      </c>
      <c r="F6" s="8">
        <v>56.72514619883041</v>
      </c>
      <c r="G6" s="8">
        <v>67.05653021442495</v>
      </c>
      <c r="H6" s="8">
        <v>73.29434697855751</v>
      </c>
      <c r="I6" s="8">
        <v>82.4561403508772</v>
      </c>
      <c r="J6" s="8">
        <v>90.25341130604289</v>
      </c>
      <c r="K6" s="9">
        <v>100</v>
      </c>
      <c r="L6" s="6">
        <v>0.61437125748503</v>
      </c>
    </row>
    <row r="7" spans="1:12" ht="12.75">
      <c r="A7" s="2">
        <v>1974</v>
      </c>
      <c r="B7" s="7">
        <v>9.655172413793103</v>
      </c>
      <c r="C7" s="8">
        <v>28.04597701149425</v>
      </c>
      <c r="D7" s="8">
        <v>42.758620689655174</v>
      </c>
      <c r="E7" s="8">
        <v>54.252873563218394</v>
      </c>
      <c r="F7" s="8">
        <v>62.52873563218391</v>
      </c>
      <c r="G7" s="8">
        <v>68.04597701149426</v>
      </c>
      <c r="H7" s="8">
        <v>78.16091954022988</v>
      </c>
      <c r="I7" s="8">
        <v>85.28735632183908</v>
      </c>
      <c r="J7" s="8">
        <v>93.33333333333334</v>
      </c>
      <c r="K7" s="9">
        <v>100</v>
      </c>
      <c r="L7" s="6">
        <v>0.6723338485316847</v>
      </c>
    </row>
    <row r="8" spans="1:12" ht="12.75">
      <c r="A8" s="2">
        <v>1975</v>
      </c>
      <c r="B8" s="7">
        <v>11.920529801324504</v>
      </c>
      <c r="C8" s="8">
        <v>31.12582781456954</v>
      </c>
      <c r="D8" s="8">
        <v>43.70860927152318</v>
      </c>
      <c r="E8" s="8">
        <v>52.53863134657837</v>
      </c>
      <c r="F8" s="8">
        <v>58.719646799117</v>
      </c>
      <c r="G8" s="8">
        <v>62.913907284768214</v>
      </c>
      <c r="H8" s="8">
        <v>74.39293598233996</v>
      </c>
      <c r="I8" s="8">
        <v>84.32671081677705</v>
      </c>
      <c r="J8" s="8">
        <v>91.16997792494482</v>
      </c>
      <c r="K8" s="9">
        <v>100</v>
      </c>
      <c r="L8" s="6">
        <v>0.7462932454695222</v>
      </c>
    </row>
    <row r="9" spans="1:12" ht="12.75">
      <c r="A9" s="2">
        <v>1976</v>
      </c>
      <c r="B9" s="7">
        <v>18.90459363957597</v>
      </c>
      <c r="C9" s="8">
        <v>31.62544169611307</v>
      </c>
      <c r="D9" s="8">
        <v>43.28621908127208</v>
      </c>
      <c r="E9" s="8">
        <v>52.65017667844523</v>
      </c>
      <c r="F9" s="8">
        <v>62.7208480565371</v>
      </c>
      <c r="G9" s="8">
        <v>70.14134275618375</v>
      </c>
      <c r="H9" s="8">
        <v>80.21201413427562</v>
      </c>
      <c r="I9" s="8">
        <v>89.57597173144876</v>
      </c>
      <c r="J9" s="8">
        <v>95.22968197879858</v>
      </c>
      <c r="K9" s="9">
        <v>100</v>
      </c>
      <c r="L9" s="6">
        <v>0.6936274509803921</v>
      </c>
    </row>
    <row r="10" spans="1:12" ht="12.75">
      <c r="A10" s="2">
        <v>1977</v>
      </c>
      <c r="B10" s="7">
        <v>7.413509060955519</v>
      </c>
      <c r="C10" s="8">
        <v>18.12191103789127</v>
      </c>
      <c r="D10" s="8">
        <v>27.51235584843493</v>
      </c>
      <c r="E10" s="8">
        <v>38.71499176276771</v>
      </c>
      <c r="F10" s="8">
        <v>49.42339373970346</v>
      </c>
      <c r="G10" s="8">
        <v>62.932454695222404</v>
      </c>
      <c r="H10" s="8">
        <v>75.12355848434926</v>
      </c>
      <c r="I10" s="8">
        <v>90.11532125205932</v>
      </c>
      <c r="J10" s="8">
        <v>93.08072487644152</v>
      </c>
      <c r="K10" s="9">
        <v>100</v>
      </c>
      <c r="L10" s="6">
        <v>0.7339782345828295</v>
      </c>
    </row>
    <row r="11" spans="1:12" ht="12.75">
      <c r="A11" s="2">
        <v>1978</v>
      </c>
      <c r="B11" s="7">
        <v>12.172284644194757</v>
      </c>
      <c r="C11" s="8">
        <v>27.340823970037455</v>
      </c>
      <c r="D11" s="8">
        <v>39.138576779026224</v>
      </c>
      <c r="E11" s="8">
        <v>52.434456928838955</v>
      </c>
      <c r="F11" s="8">
        <v>65.91760299625469</v>
      </c>
      <c r="G11" s="8">
        <v>71.72284644194757</v>
      </c>
      <c r="H11" s="8">
        <v>80.52434456928839</v>
      </c>
      <c r="I11" s="8">
        <v>85.95505617977528</v>
      </c>
      <c r="J11" s="8">
        <v>96.25468164794007</v>
      </c>
      <c r="K11" s="9">
        <v>100</v>
      </c>
      <c r="L11" s="6">
        <v>0.7542372881355932</v>
      </c>
    </row>
    <row r="12" spans="1:12" ht="12.75">
      <c r="A12" s="2">
        <v>1979</v>
      </c>
      <c r="B12" s="7">
        <v>12.556732223903177</v>
      </c>
      <c r="C12" s="8">
        <v>23.600605143721634</v>
      </c>
      <c r="D12" s="8">
        <v>34.190620272314675</v>
      </c>
      <c r="E12" s="8">
        <v>46.89863842662632</v>
      </c>
      <c r="F12" s="8">
        <v>57.942511346444775</v>
      </c>
      <c r="G12" s="8">
        <v>71.70953101361573</v>
      </c>
      <c r="H12" s="8">
        <v>76.09682299546142</v>
      </c>
      <c r="I12" s="8">
        <v>86.83812405446294</v>
      </c>
      <c r="J12" s="8">
        <v>93.79727685325265</v>
      </c>
      <c r="K12" s="9">
        <v>100</v>
      </c>
      <c r="L12" s="6">
        <v>0.7426966292134831</v>
      </c>
    </row>
    <row r="13" spans="1:12" ht="12.75">
      <c r="A13" s="2">
        <v>1980</v>
      </c>
      <c r="B13" s="7">
        <v>12.399355877616747</v>
      </c>
      <c r="C13" s="8">
        <v>27.375201288244767</v>
      </c>
      <c r="D13" s="8">
        <v>44.605475040257645</v>
      </c>
      <c r="E13" s="8">
        <v>52.81803542673107</v>
      </c>
      <c r="F13" s="8">
        <v>66.18357487922705</v>
      </c>
      <c r="G13" s="8">
        <v>72.78582930756843</v>
      </c>
      <c r="H13" s="8">
        <v>85.18518518518518</v>
      </c>
      <c r="I13" s="8">
        <v>90.17713365539451</v>
      </c>
      <c r="J13" s="8">
        <v>96.13526570048307</v>
      </c>
      <c r="K13" s="9">
        <v>100</v>
      </c>
      <c r="L13" s="6">
        <v>0.7772215269086358</v>
      </c>
    </row>
    <row r="14" spans="1:12" ht="12.75">
      <c r="A14" s="2">
        <v>1981</v>
      </c>
      <c r="B14" s="7">
        <v>12.928348909657322</v>
      </c>
      <c r="C14" s="8">
        <v>32.08722741433022</v>
      </c>
      <c r="D14" s="8">
        <v>41.900311526479754</v>
      </c>
      <c r="E14" s="8">
        <v>52.647975077881625</v>
      </c>
      <c r="F14" s="8">
        <v>61.52647975077882</v>
      </c>
      <c r="G14" s="8">
        <v>75.38940809968848</v>
      </c>
      <c r="H14" s="8">
        <v>80.68535825545172</v>
      </c>
      <c r="I14" s="8">
        <v>88.62928348909658</v>
      </c>
      <c r="J14" s="8">
        <v>95.01557632398755</v>
      </c>
      <c r="K14" s="9">
        <v>100</v>
      </c>
      <c r="L14" s="6">
        <v>0.800498753117207</v>
      </c>
    </row>
    <row r="15" spans="1:12" ht="12.75">
      <c r="A15" s="2">
        <v>1982</v>
      </c>
      <c r="B15" s="7">
        <v>14.05693950177936</v>
      </c>
      <c r="C15" s="8">
        <v>26.512455516014235</v>
      </c>
      <c r="D15" s="8">
        <v>43.77224199288256</v>
      </c>
      <c r="E15" s="8">
        <v>54.98220640569395</v>
      </c>
      <c r="F15" s="8">
        <v>68.86120996441281</v>
      </c>
      <c r="G15" s="8">
        <v>77.93594306049822</v>
      </c>
      <c r="H15" s="8">
        <v>85.05338078291814</v>
      </c>
      <c r="I15" s="8">
        <v>92.52669039145907</v>
      </c>
      <c r="J15" s="8">
        <v>96.08540925266904</v>
      </c>
      <c r="K15" s="9">
        <v>100</v>
      </c>
      <c r="L15" s="6">
        <v>0.7773167358229599</v>
      </c>
    </row>
    <row r="16" spans="1:12" ht="12.75">
      <c r="A16" s="2">
        <v>1983</v>
      </c>
      <c r="B16" s="7">
        <v>12.268188302425107</v>
      </c>
      <c r="C16" s="8">
        <v>27.5320970042796</v>
      </c>
      <c r="D16" s="8">
        <v>38.088445078459344</v>
      </c>
      <c r="E16" s="8">
        <v>53.92296718972896</v>
      </c>
      <c r="F16" s="8">
        <v>65.33523537803138</v>
      </c>
      <c r="G16" s="8">
        <v>75.60627674750357</v>
      </c>
      <c r="H16" s="8">
        <v>84.87874465049929</v>
      </c>
      <c r="I16" s="8">
        <v>91.2981455064194</v>
      </c>
      <c r="J16" s="8">
        <v>95.29243937232525</v>
      </c>
      <c r="K16" s="9">
        <v>100</v>
      </c>
      <c r="L16" s="6">
        <v>0.8029782359679267</v>
      </c>
    </row>
    <row r="17" spans="1:12" ht="12.75">
      <c r="A17" s="2">
        <v>1984</v>
      </c>
      <c r="B17" s="7">
        <v>20.53872053872054</v>
      </c>
      <c r="C17" s="8">
        <v>41.582491582491585</v>
      </c>
      <c r="D17" s="8">
        <v>57.07070707070707</v>
      </c>
      <c r="E17" s="8">
        <v>63.804713804713806</v>
      </c>
      <c r="F17" s="8">
        <v>70.53872053872054</v>
      </c>
      <c r="G17" s="8">
        <v>80.97643097643098</v>
      </c>
      <c r="H17" s="8">
        <v>88.88888888888889</v>
      </c>
      <c r="I17" s="8">
        <v>91.91919191919192</v>
      </c>
      <c r="J17" s="8">
        <v>95.11784511784512</v>
      </c>
      <c r="K17" s="9">
        <v>100</v>
      </c>
      <c r="L17" s="6">
        <v>0.8571428571428571</v>
      </c>
    </row>
    <row r="18" spans="1:12" ht="12.75">
      <c r="A18" s="2">
        <v>1985</v>
      </c>
      <c r="B18" s="7">
        <v>17.037037037037038</v>
      </c>
      <c r="C18" s="8">
        <v>33.03703703703704</v>
      </c>
      <c r="D18" s="8">
        <v>47.25925925925926</v>
      </c>
      <c r="E18" s="8">
        <v>56.74074074074074</v>
      </c>
      <c r="F18" s="8">
        <v>67.11111111111111</v>
      </c>
      <c r="G18" s="8">
        <v>75.70370370370371</v>
      </c>
      <c r="H18" s="8">
        <v>84.44444444444446</v>
      </c>
      <c r="I18" s="8">
        <v>89.62962962962965</v>
      </c>
      <c r="J18" s="8">
        <v>94.22222222222224</v>
      </c>
      <c r="K18" s="9">
        <v>100</v>
      </c>
      <c r="L18" s="6">
        <v>0.823170731707317</v>
      </c>
    </row>
    <row r="19" spans="1:12" ht="12.75">
      <c r="A19" s="2">
        <v>1986</v>
      </c>
      <c r="B19" s="7">
        <v>11.226252158894646</v>
      </c>
      <c r="C19" s="8">
        <v>28.49740932642487</v>
      </c>
      <c r="D19" s="8">
        <v>41.278065630397236</v>
      </c>
      <c r="E19" s="8">
        <v>51.81347150259067</v>
      </c>
      <c r="F19" s="8">
        <v>63.73056994818653</v>
      </c>
      <c r="G19" s="8">
        <v>69.08462867012089</v>
      </c>
      <c r="H19" s="8">
        <v>75.64766839378238</v>
      </c>
      <c r="I19" s="8">
        <v>80.65630397236615</v>
      </c>
      <c r="J19" s="8">
        <v>89.11917098445596</v>
      </c>
      <c r="K19" s="9">
        <v>100</v>
      </c>
      <c r="L19" s="6">
        <v>0.8667664670658682</v>
      </c>
    </row>
    <row r="20" spans="1:12" ht="12.75">
      <c r="A20" s="2">
        <v>1987</v>
      </c>
      <c r="B20" s="7">
        <v>14.957983193277311</v>
      </c>
      <c r="C20" s="8">
        <v>28.235294117647058</v>
      </c>
      <c r="D20" s="8">
        <v>44.87394957983193</v>
      </c>
      <c r="E20" s="8">
        <v>54.11764705882352</v>
      </c>
      <c r="F20" s="8">
        <v>64.87394957983193</v>
      </c>
      <c r="G20" s="8">
        <v>70.92436974789916</v>
      </c>
      <c r="H20" s="8">
        <v>78.82352941176471</v>
      </c>
      <c r="I20" s="8">
        <v>87.56302521008404</v>
      </c>
      <c r="J20" s="8">
        <v>94.28571428571429</v>
      </c>
      <c r="K20" s="9">
        <v>100</v>
      </c>
      <c r="L20" s="6">
        <v>0.9125766871165644</v>
      </c>
    </row>
    <row r="21" spans="1:12" ht="12.75">
      <c r="A21" s="2">
        <v>1988</v>
      </c>
      <c r="B21" s="7">
        <v>10.91703056768559</v>
      </c>
      <c r="C21" s="8">
        <v>28.238719068413392</v>
      </c>
      <c r="D21" s="8">
        <v>47.16157205240175</v>
      </c>
      <c r="E21" s="8">
        <v>53.857350800582246</v>
      </c>
      <c r="F21" s="8">
        <v>61.280931586608446</v>
      </c>
      <c r="G21" s="8">
        <v>69.43231441048036</v>
      </c>
      <c r="H21" s="8">
        <v>81.51382823871907</v>
      </c>
      <c r="I21" s="8">
        <v>88.79184861717613</v>
      </c>
      <c r="J21" s="8">
        <v>96.94323144104804</v>
      </c>
      <c r="K21" s="9">
        <v>100</v>
      </c>
      <c r="L21" s="6">
        <v>0.9730878186968839</v>
      </c>
    </row>
    <row r="22" spans="1:12" ht="12.75">
      <c r="A22" s="2">
        <v>1989</v>
      </c>
      <c r="B22" s="7">
        <v>14.476190476190476</v>
      </c>
      <c r="C22" s="8">
        <v>31.04761904761905</v>
      </c>
      <c r="D22" s="8">
        <v>45.523809523809526</v>
      </c>
      <c r="E22" s="8">
        <v>52.952380952380956</v>
      </c>
      <c r="F22" s="8">
        <v>64.38095238095238</v>
      </c>
      <c r="G22" s="8">
        <v>72</v>
      </c>
      <c r="H22" s="8">
        <v>84.19047619047619</v>
      </c>
      <c r="I22" s="8">
        <v>93.52380952380952</v>
      </c>
      <c r="J22" s="8">
        <v>100</v>
      </c>
      <c r="K22" s="9">
        <v>100</v>
      </c>
      <c r="L22" s="6">
        <v>1</v>
      </c>
    </row>
    <row r="23" spans="1:12" ht="12.75">
      <c r="A23" s="2">
        <v>1990</v>
      </c>
      <c r="B23" s="7">
        <v>14.285714285714286</v>
      </c>
      <c r="C23" s="8">
        <v>29.25170068027211</v>
      </c>
      <c r="D23" s="8">
        <v>44.89795918367347</v>
      </c>
      <c r="E23" s="8">
        <v>54.64852607709751</v>
      </c>
      <c r="F23" s="8">
        <v>69.61451247165533</v>
      </c>
      <c r="G23" s="8">
        <v>80.95238095238095</v>
      </c>
      <c r="H23" s="8">
        <v>92.7437641723356</v>
      </c>
      <c r="I23" s="8">
        <v>100</v>
      </c>
      <c r="J23" s="8"/>
      <c r="K23" s="9">
        <v>100</v>
      </c>
      <c r="L23" s="6">
        <v>1</v>
      </c>
    </row>
    <row r="24" spans="1:12" ht="12.75">
      <c r="A24" s="2">
        <v>1991</v>
      </c>
      <c r="B24" s="7">
        <v>13.212435233160623</v>
      </c>
      <c r="C24" s="8">
        <v>30.82901554404145</v>
      </c>
      <c r="D24" s="8">
        <v>46.89119170984456</v>
      </c>
      <c r="E24" s="8">
        <v>69.68911917098445</v>
      </c>
      <c r="F24" s="8">
        <v>78.75647668393782</v>
      </c>
      <c r="G24" s="8">
        <v>91.19170984455958</v>
      </c>
      <c r="H24" s="8">
        <v>100</v>
      </c>
      <c r="I24" s="8"/>
      <c r="J24" s="8"/>
      <c r="K24" s="9">
        <v>100</v>
      </c>
      <c r="L24" s="6">
        <v>1</v>
      </c>
    </row>
    <row r="25" spans="1:12" ht="12.75">
      <c r="A25" s="2">
        <v>1992</v>
      </c>
      <c r="B25" s="7">
        <v>13.52112676056338</v>
      </c>
      <c r="C25" s="8">
        <v>32.3943661971831</v>
      </c>
      <c r="D25" s="8">
        <v>51.54929577464789</v>
      </c>
      <c r="E25" s="8">
        <v>69.85915492957747</v>
      </c>
      <c r="F25" s="8">
        <v>88.16901408450704</v>
      </c>
      <c r="G25" s="8">
        <v>100</v>
      </c>
      <c r="H25" s="8"/>
      <c r="I25" s="8"/>
      <c r="J25" s="8"/>
      <c r="K25" s="9">
        <v>100</v>
      </c>
      <c r="L25" s="6">
        <v>1</v>
      </c>
    </row>
    <row r="26" spans="1:12" ht="12.75">
      <c r="A26" s="2">
        <v>1993</v>
      </c>
      <c r="B26" s="7">
        <v>8.928571428571429</v>
      </c>
      <c r="C26" s="8">
        <v>26.19047619047619</v>
      </c>
      <c r="D26" s="8">
        <v>59.226190476190474</v>
      </c>
      <c r="E26" s="8">
        <v>86.60714285714286</v>
      </c>
      <c r="F26" s="8">
        <v>100</v>
      </c>
      <c r="G26" s="8"/>
      <c r="H26" s="8"/>
      <c r="I26" s="8"/>
      <c r="J26" s="8"/>
      <c r="K26" s="9">
        <v>100</v>
      </c>
      <c r="L26" s="6">
        <v>1</v>
      </c>
    </row>
    <row r="27" spans="1:12" ht="12.75">
      <c r="A27" s="2">
        <v>1994</v>
      </c>
      <c r="B27" s="7">
        <v>14.332247557003257</v>
      </c>
      <c r="C27" s="8">
        <v>45.60260586319218</v>
      </c>
      <c r="D27" s="8">
        <v>83.06188925081433</v>
      </c>
      <c r="E27" s="8">
        <v>100</v>
      </c>
      <c r="F27" s="8"/>
      <c r="G27" s="8"/>
      <c r="H27" s="8"/>
      <c r="I27" s="8"/>
      <c r="J27" s="8"/>
      <c r="K27" s="9">
        <v>100</v>
      </c>
      <c r="L27" s="6">
        <v>1</v>
      </c>
    </row>
    <row r="28" spans="1:12" ht="12.75">
      <c r="A28" s="2">
        <v>1995</v>
      </c>
      <c r="B28" s="7">
        <v>30.208333333333332</v>
      </c>
      <c r="C28" s="8">
        <v>73.4375</v>
      </c>
      <c r="D28" s="8">
        <v>100</v>
      </c>
      <c r="E28" s="8"/>
      <c r="F28" s="8"/>
      <c r="G28" s="8"/>
      <c r="H28" s="8"/>
      <c r="I28" s="8"/>
      <c r="J28" s="8"/>
      <c r="K28" s="9">
        <v>100</v>
      </c>
      <c r="L28" s="6">
        <v>1</v>
      </c>
    </row>
    <row r="29" spans="1:12" ht="12.75">
      <c r="A29" s="2">
        <v>1996</v>
      </c>
      <c r="B29" s="7">
        <v>61.44578313253012</v>
      </c>
      <c r="C29" s="8">
        <v>100</v>
      </c>
      <c r="D29" s="8"/>
      <c r="E29" s="8"/>
      <c r="F29" s="8"/>
      <c r="G29" s="8"/>
      <c r="H29" s="8"/>
      <c r="I29" s="8"/>
      <c r="J29" s="8"/>
      <c r="K29" s="9">
        <v>100</v>
      </c>
      <c r="L29" s="6">
        <v>1</v>
      </c>
    </row>
    <row r="30" spans="1:12" ht="12.75">
      <c r="A30" s="2">
        <v>1997</v>
      </c>
      <c r="B30" s="10">
        <v>100</v>
      </c>
      <c r="C30" s="11"/>
      <c r="D30" s="11"/>
      <c r="E30" s="11"/>
      <c r="F30" s="11"/>
      <c r="G30" s="11"/>
      <c r="H30" s="11"/>
      <c r="I30" s="11"/>
      <c r="J30" s="11"/>
      <c r="K30" s="12">
        <v>100</v>
      </c>
      <c r="L30" s="6">
        <v>1</v>
      </c>
    </row>
    <row r="31" spans="1:12" ht="12.75">
      <c r="A31" t="s">
        <v>3</v>
      </c>
      <c r="B31" s="13">
        <f aca="true" t="shared" si="0" ref="B31:K31">AVERAGE(B3:B21)</f>
        <v>13.120199136284993</v>
      </c>
      <c r="C31" s="13">
        <f t="shared" si="0"/>
        <v>27.531372988467076</v>
      </c>
      <c r="D31" s="13">
        <f t="shared" si="0"/>
        <v>40.80396051359581</v>
      </c>
      <c r="E31" s="13">
        <f t="shared" si="0"/>
        <v>51.48422625381153</v>
      </c>
      <c r="F31" s="13">
        <f t="shared" si="0"/>
        <v>62.2633701189848</v>
      </c>
      <c r="G31" s="13">
        <f t="shared" si="0"/>
        <v>71.36874480359982</v>
      </c>
      <c r="H31" s="13">
        <f t="shared" si="0"/>
        <v>80.16122451632405</v>
      </c>
      <c r="I31" s="13">
        <f t="shared" si="0"/>
        <v>87.49194894973947</v>
      </c>
      <c r="J31" s="13">
        <f t="shared" si="0"/>
        <v>93.93756660792212</v>
      </c>
      <c r="K31" s="13">
        <f t="shared" si="0"/>
        <v>100</v>
      </c>
      <c r="L31" s="13"/>
    </row>
    <row r="33" spans="3:11" ht="12.75">
      <c r="C33" s="13"/>
      <c r="D33" s="13"/>
      <c r="E33" s="13"/>
      <c r="F33" s="13"/>
      <c r="G33" s="13"/>
      <c r="H33" s="13"/>
      <c r="I33" s="13"/>
      <c r="J33" s="13"/>
      <c r="K33" s="13"/>
    </row>
    <row r="34" spans="1:5" ht="12.75">
      <c r="A34" s="2">
        <v>1970</v>
      </c>
      <c r="C34">
        <f aca="true" t="shared" si="1" ref="C34:E52">((C3-30)/(C3-B3))+B$2</f>
        <v>-0.36153846153846114</v>
      </c>
      <c r="D34">
        <f t="shared" si="1"/>
        <v>2.3192307692307694</v>
      </c>
      <c r="E34">
        <f t="shared" si="1"/>
        <v>4.395238095238096</v>
      </c>
    </row>
    <row r="35" spans="1:5" ht="12.75">
      <c r="A35" s="2">
        <v>1971</v>
      </c>
      <c r="C35">
        <f t="shared" si="1"/>
        <v>0.5782608695652176</v>
      </c>
      <c r="D35">
        <f t="shared" si="1"/>
        <v>2.4294117647058826</v>
      </c>
      <c r="E35">
        <f t="shared" si="1"/>
        <v>4.663636363636364</v>
      </c>
    </row>
    <row r="36" spans="1:5" ht="12.75">
      <c r="A36" s="2">
        <v>1972</v>
      </c>
      <c r="C36">
        <f t="shared" si="1"/>
        <v>0.5027027027027027</v>
      </c>
      <c r="D36">
        <f t="shared" si="1"/>
        <v>2.608510638297872</v>
      </c>
      <c r="E36">
        <f t="shared" si="1"/>
        <v>4.381333333333334</v>
      </c>
    </row>
    <row r="37" spans="1:5" ht="12.75">
      <c r="A37" s="2">
        <v>1973</v>
      </c>
      <c r="C37">
        <f t="shared" si="1"/>
        <v>-0.019999999999999796</v>
      </c>
      <c r="D37">
        <f t="shared" si="1"/>
        <v>2.235</v>
      </c>
      <c r="E37">
        <f t="shared" si="1"/>
        <v>4.238983050847457</v>
      </c>
    </row>
    <row r="38" spans="1:5" ht="12.75">
      <c r="A38" s="2">
        <v>1974</v>
      </c>
      <c r="C38">
        <f t="shared" si="1"/>
        <v>0.8937499999999999</v>
      </c>
      <c r="D38">
        <f t="shared" si="1"/>
        <v>2.8671875</v>
      </c>
      <c r="E38">
        <f t="shared" si="1"/>
        <v>5.109999999999999</v>
      </c>
    </row>
    <row r="39" spans="1:5" ht="12.75">
      <c r="A39" s="2">
        <v>1975</v>
      </c>
      <c r="C39">
        <f t="shared" si="1"/>
        <v>1.0586206896551726</v>
      </c>
      <c r="D39">
        <f t="shared" si="1"/>
        <v>3.0894736842105264</v>
      </c>
      <c r="E39">
        <f t="shared" si="1"/>
        <v>5.5525</v>
      </c>
    </row>
    <row r="40" spans="1:5" ht="12.75">
      <c r="A40" s="2">
        <v>1976</v>
      </c>
      <c r="C40">
        <f t="shared" si="1"/>
        <v>1.1277777777777775</v>
      </c>
      <c r="D40">
        <f t="shared" si="1"/>
        <v>3.139393939393939</v>
      </c>
      <c r="E40">
        <f t="shared" si="1"/>
        <v>5.418867924528302</v>
      </c>
    </row>
    <row r="41" spans="1:5" ht="12.75">
      <c r="A41" s="2">
        <v>1977</v>
      </c>
      <c r="C41">
        <f t="shared" si="1"/>
        <v>-0.10923076923076902</v>
      </c>
      <c r="D41">
        <f t="shared" si="1"/>
        <v>1.735087719298246</v>
      </c>
      <c r="E41">
        <f t="shared" si="1"/>
        <v>3.7779411764705886</v>
      </c>
    </row>
    <row r="42" spans="1:5" ht="12.75">
      <c r="A42" s="2">
        <v>1978</v>
      </c>
      <c r="C42">
        <f t="shared" si="1"/>
        <v>0.8246913580246915</v>
      </c>
      <c r="D42">
        <f t="shared" si="1"/>
        <v>2.774603174603175</v>
      </c>
      <c r="E42">
        <f t="shared" si="1"/>
        <v>4.687323943661973</v>
      </c>
    </row>
    <row r="43" spans="1:5" ht="12.75">
      <c r="A43" s="2">
        <v>1979</v>
      </c>
      <c r="C43">
        <f t="shared" si="1"/>
        <v>0.42054794520547945</v>
      </c>
      <c r="D43">
        <f t="shared" si="1"/>
        <v>2.395714285714286</v>
      </c>
      <c r="E43">
        <f t="shared" si="1"/>
        <v>4.329761904761905</v>
      </c>
    </row>
    <row r="44" spans="1:5" ht="12.75">
      <c r="A44" s="2">
        <v>1980</v>
      </c>
      <c r="C44">
        <f t="shared" si="1"/>
        <v>0.824731182795699</v>
      </c>
      <c r="D44">
        <f t="shared" si="1"/>
        <v>2.847663551401869</v>
      </c>
      <c r="E44">
        <f t="shared" si="1"/>
        <v>5.7784313725490195</v>
      </c>
    </row>
    <row r="45" spans="1:5" ht="12.75">
      <c r="A45" s="2">
        <v>1981</v>
      </c>
      <c r="C45">
        <f t="shared" si="1"/>
        <v>1.1089430894308945</v>
      </c>
      <c r="D45">
        <f t="shared" si="1"/>
        <v>3.212698412698413</v>
      </c>
      <c r="E45">
        <f t="shared" si="1"/>
        <v>5.107246376811594</v>
      </c>
    </row>
    <row r="46" spans="1:5" ht="12.75">
      <c r="A46" s="2">
        <v>1982</v>
      </c>
      <c r="C46">
        <f t="shared" si="1"/>
        <v>0.72</v>
      </c>
      <c r="D46">
        <f t="shared" si="1"/>
        <v>2.7979381443298967</v>
      </c>
      <c r="E46">
        <f t="shared" si="1"/>
        <v>5.228571428571429</v>
      </c>
    </row>
    <row r="47" spans="1:5" ht="12.75">
      <c r="A47" s="2">
        <v>1983</v>
      </c>
      <c r="C47">
        <f t="shared" si="1"/>
        <v>0.8383177570093456</v>
      </c>
      <c r="D47">
        <f t="shared" si="1"/>
        <v>2.766216216216216</v>
      </c>
      <c r="E47">
        <f t="shared" si="1"/>
        <v>4.510810810810811</v>
      </c>
    </row>
    <row r="48" spans="1:5" ht="12.75">
      <c r="A48" s="2">
        <v>1984</v>
      </c>
      <c r="C48">
        <f t="shared" si="1"/>
        <v>1.5504000000000002</v>
      </c>
      <c r="D48">
        <f t="shared" si="1"/>
        <v>3.747826086956522</v>
      </c>
      <c r="E48">
        <f t="shared" si="1"/>
        <v>8.02</v>
      </c>
    </row>
    <row r="49" spans="1:5" ht="12.75">
      <c r="A49" s="2">
        <v>1985</v>
      </c>
      <c r="C49">
        <f t="shared" si="1"/>
        <v>1.1898148148148149</v>
      </c>
      <c r="D49">
        <f t="shared" si="1"/>
        <v>3.213541666666667</v>
      </c>
      <c r="E49">
        <f t="shared" si="1"/>
        <v>5.8203125</v>
      </c>
    </row>
    <row r="50" spans="1:5" ht="12.75">
      <c r="A50" s="2">
        <v>1986</v>
      </c>
      <c r="C50">
        <f t="shared" si="1"/>
        <v>0.9129999999999999</v>
      </c>
      <c r="D50">
        <f t="shared" si="1"/>
        <v>2.882432432432432</v>
      </c>
      <c r="E50">
        <f t="shared" si="1"/>
        <v>5.0704918032786885</v>
      </c>
    </row>
    <row r="51" spans="1:5" ht="12.75">
      <c r="A51" s="2">
        <v>1987</v>
      </c>
      <c r="C51">
        <f t="shared" si="1"/>
        <v>0.8670886075949367</v>
      </c>
      <c r="D51">
        <f t="shared" si="1"/>
        <v>2.893939393939394</v>
      </c>
      <c r="E51">
        <f t="shared" si="1"/>
        <v>5.609090909090909</v>
      </c>
    </row>
    <row r="52" spans="1:5" ht="12.75">
      <c r="A52" s="2">
        <v>1988</v>
      </c>
      <c r="C52">
        <f t="shared" si="1"/>
        <v>0.8983193277310925</v>
      </c>
      <c r="D52">
        <f t="shared" si="1"/>
        <v>2.9069230769230767</v>
      </c>
      <c r="E52">
        <f t="shared" si="1"/>
        <v>6.56304347826087</v>
      </c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mergeCells count="1">
    <mergeCell ref="B1:K1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C23" sqref="C23"/>
    </sheetView>
  </sheetViews>
  <sheetFormatPr defaultColWidth="9.140625" defaultRowHeight="12.75"/>
  <cols>
    <col min="1" max="1" width="37.421875" style="29" customWidth="1"/>
    <col min="2" max="16384" width="9.140625" style="29" customWidth="1"/>
  </cols>
  <sheetData>
    <row r="1" spans="1:4" s="60" customFormat="1" ht="20.25">
      <c r="A1" s="57" t="s">
        <v>507</v>
      </c>
      <c r="B1" s="58"/>
      <c r="C1" s="58"/>
      <c r="D1" s="59"/>
    </row>
    <row r="2" spans="1:8" ht="12.75">
      <c r="A2" s="61"/>
      <c r="B2" s="31" t="s">
        <v>5</v>
      </c>
      <c r="C2" s="31" t="s">
        <v>6</v>
      </c>
      <c r="D2" s="62" t="s">
        <v>7</v>
      </c>
      <c r="F2" s="61"/>
      <c r="G2" s="31" t="s">
        <v>5</v>
      </c>
      <c r="H2" s="31" t="s">
        <v>6</v>
      </c>
    </row>
    <row r="3" spans="1:8" ht="12.75">
      <c r="A3" s="61" t="s">
        <v>10</v>
      </c>
      <c r="B3" s="31">
        <v>325</v>
      </c>
      <c r="C3" s="31">
        <v>1016</v>
      </c>
      <c r="D3" s="62">
        <v>1341</v>
      </c>
      <c r="F3" s="61" t="s">
        <v>11</v>
      </c>
      <c r="G3" s="31">
        <v>325</v>
      </c>
      <c r="H3" s="31">
        <v>1016</v>
      </c>
    </row>
    <row r="4" spans="1:8" ht="12.75">
      <c r="A4" s="61" t="s">
        <v>12</v>
      </c>
      <c r="B4" s="31">
        <v>263</v>
      </c>
      <c r="C4" s="31">
        <v>528</v>
      </c>
      <c r="D4" s="62">
        <v>791</v>
      </c>
      <c r="F4" s="61" t="s">
        <v>13</v>
      </c>
      <c r="G4" s="31">
        <v>263</v>
      </c>
      <c r="H4" s="31">
        <v>528</v>
      </c>
    </row>
    <row r="5" spans="1:8" ht="12.75">
      <c r="A5" s="61" t="s">
        <v>14</v>
      </c>
      <c r="B5" s="31">
        <v>100</v>
      </c>
      <c r="C5" s="31">
        <v>530</v>
      </c>
      <c r="D5" s="62">
        <v>630</v>
      </c>
      <c r="F5" s="61" t="s">
        <v>15</v>
      </c>
      <c r="G5" s="31">
        <v>100</v>
      </c>
      <c r="H5" s="31">
        <v>530</v>
      </c>
    </row>
    <row r="6" spans="1:8" ht="12.75">
      <c r="A6" s="61" t="s">
        <v>16</v>
      </c>
      <c r="B6" s="31">
        <v>0</v>
      </c>
      <c r="C6" s="31">
        <v>512</v>
      </c>
      <c r="D6" s="62">
        <v>512</v>
      </c>
      <c r="F6" s="61" t="s">
        <v>17</v>
      </c>
      <c r="G6" s="31">
        <v>0</v>
      </c>
      <c r="H6" s="31">
        <v>512</v>
      </c>
    </row>
    <row r="7" spans="1:8" ht="12.75">
      <c r="A7" s="61" t="s">
        <v>20</v>
      </c>
      <c r="B7" s="31">
        <v>19</v>
      </c>
      <c r="C7" s="31">
        <v>102</v>
      </c>
      <c r="D7" s="62">
        <v>121</v>
      </c>
      <c r="F7" s="61" t="s">
        <v>19</v>
      </c>
      <c r="G7" s="31">
        <v>19</v>
      </c>
      <c r="H7" s="31">
        <v>102</v>
      </c>
    </row>
    <row r="8" spans="1:8" ht="12.75">
      <c r="A8" s="61" t="s">
        <v>25</v>
      </c>
      <c r="B8" s="31">
        <v>0</v>
      </c>
      <c r="C8" s="31">
        <v>89</v>
      </c>
      <c r="D8" s="62">
        <v>89</v>
      </c>
      <c r="F8" s="61" t="s">
        <v>21</v>
      </c>
      <c r="G8" s="31">
        <v>0</v>
      </c>
      <c r="H8" s="31">
        <v>89</v>
      </c>
    </row>
    <row r="9" spans="1:8" ht="13.5" thickBot="1">
      <c r="A9" s="63" t="s">
        <v>44</v>
      </c>
      <c r="B9" s="64">
        <v>0</v>
      </c>
      <c r="C9" s="64">
        <v>13</v>
      </c>
      <c r="D9" s="65">
        <v>13</v>
      </c>
      <c r="F9" s="63" t="s">
        <v>23</v>
      </c>
      <c r="G9" s="64">
        <v>0</v>
      </c>
      <c r="H9" s="64">
        <v>13</v>
      </c>
    </row>
    <row r="10" ht="13.5" thickBot="1"/>
    <row r="11" spans="1:4" s="60" customFormat="1" ht="20.25">
      <c r="A11" s="57" t="s">
        <v>508</v>
      </c>
      <c r="B11" s="58"/>
      <c r="C11" s="58"/>
      <c r="D11" s="59"/>
    </row>
    <row r="12" spans="1:8" ht="12.75">
      <c r="A12" s="61"/>
      <c r="B12" s="52" t="s">
        <v>5</v>
      </c>
      <c r="C12" s="52" t="s">
        <v>6</v>
      </c>
      <c r="D12" s="66" t="s">
        <v>7</v>
      </c>
      <c r="G12" t="s">
        <v>5</v>
      </c>
      <c r="H12" t="s">
        <v>6</v>
      </c>
    </row>
    <row r="13" spans="1:8" ht="12.75">
      <c r="A13" s="61" t="s">
        <v>10</v>
      </c>
      <c r="B13" s="31">
        <v>106</v>
      </c>
      <c r="C13" s="52">
        <v>617</v>
      </c>
      <c r="D13" s="66">
        <v>723</v>
      </c>
      <c r="F13" s="61" t="s">
        <v>11</v>
      </c>
      <c r="G13">
        <v>106</v>
      </c>
      <c r="H13">
        <v>617</v>
      </c>
    </row>
    <row r="14" spans="1:8" ht="12.75">
      <c r="A14" s="61" t="s">
        <v>12</v>
      </c>
      <c r="B14" s="31">
        <v>133</v>
      </c>
      <c r="C14" s="52">
        <v>377</v>
      </c>
      <c r="D14" s="66">
        <v>510</v>
      </c>
      <c r="F14" s="61" t="s">
        <v>13</v>
      </c>
      <c r="G14">
        <v>133</v>
      </c>
      <c r="H14">
        <v>377</v>
      </c>
    </row>
    <row r="15" spans="1:8" ht="12.75">
      <c r="A15" s="61" t="s">
        <v>14</v>
      </c>
      <c r="B15" s="31">
        <v>59</v>
      </c>
      <c r="C15" s="52">
        <v>260</v>
      </c>
      <c r="D15" s="66">
        <v>319</v>
      </c>
      <c r="F15" s="61" t="s">
        <v>15</v>
      </c>
      <c r="G15">
        <v>59</v>
      </c>
      <c r="H15">
        <v>260</v>
      </c>
    </row>
    <row r="16" spans="1:8" ht="12.75">
      <c r="A16" s="61" t="s">
        <v>16</v>
      </c>
      <c r="B16" s="31">
        <v>0</v>
      </c>
      <c r="C16" s="52">
        <v>279</v>
      </c>
      <c r="D16" s="66">
        <v>279</v>
      </c>
      <c r="F16" s="61" t="s">
        <v>17</v>
      </c>
      <c r="G16">
        <v>0</v>
      </c>
      <c r="H16">
        <v>279</v>
      </c>
    </row>
    <row r="17" spans="1:8" ht="12.75">
      <c r="A17" s="61" t="s">
        <v>25</v>
      </c>
      <c r="B17" s="31">
        <v>0</v>
      </c>
      <c r="C17" s="52">
        <v>75</v>
      </c>
      <c r="D17" s="66">
        <v>75</v>
      </c>
      <c r="F17" s="61" t="s">
        <v>19</v>
      </c>
      <c r="G17">
        <v>0</v>
      </c>
      <c r="H17">
        <v>75</v>
      </c>
    </row>
    <row r="18" spans="1:8" ht="12.75">
      <c r="A18" s="61" t="s">
        <v>20</v>
      </c>
      <c r="B18" s="31">
        <v>8</v>
      </c>
      <c r="C18" s="52">
        <v>36</v>
      </c>
      <c r="D18" s="66">
        <v>44</v>
      </c>
      <c r="F18" s="61" t="s">
        <v>21</v>
      </c>
      <c r="G18">
        <v>8</v>
      </c>
      <c r="H18">
        <v>36</v>
      </c>
    </row>
    <row r="19" spans="1:8" ht="13.5" thickBot="1">
      <c r="A19" s="63" t="s">
        <v>44</v>
      </c>
      <c r="B19" s="64">
        <v>0</v>
      </c>
      <c r="C19" s="67">
        <v>8</v>
      </c>
      <c r="D19" s="68">
        <v>8</v>
      </c>
      <c r="F19" s="63" t="s">
        <v>23</v>
      </c>
      <c r="G19">
        <v>0</v>
      </c>
      <c r="H19">
        <v>8</v>
      </c>
    </row>
    <row r="22" spans="6:8" ht="12.75">
      <c r="F22"/>
      <c r="G22" s="29" t="s">
        <v>8</v>
      </c>
      <c r="H22" s="29" t="s">
        <v>9</v>
      </c>
    </row>
    <row r="23" spans="6:8" ht="12.75">
      <c r="F23" s="61" t="s">
        <v>11</v>
      </c>
      <c r="G23" s="62">
        <v>1341</v>
      </c>
      <c r="H23" s="66">
        <v>723</v>
      </c>
    </row>
    <row r="24" spans="6:8" ht="12.75">
      <c r="F24" s="61" t="s">
        <v>13</v>
      </c>
      <c r="G24" s="62">
        <v>791</v>
      </c>
      <c r="H24" s="66">
        <v>510</v>
      </c>
    </row>
    <row r="25" spans="6:8" ht="12.75">
      <c r="F25" s="61" t="s">
        <v>15</v>
      </c>
      <c r="G25" s="62">
        <v>630</v>
      </c>
      <c r="H25" s="66">
        <v>319</v>
      </c>
    </row>
    <row r="26" spans="6:8" ht="12.75">
      <c r="F26" s="61" t="s">
        <v>17</v>
      </c>
      <c r="G26" s="62">
        <v>512</v>
      </c>
      <c r="H26" s="66">
        <v>279</v>
      </c>
    </row>
    <row r="27" spans="6:8" ht="12.75">
      <c r="F27" s="61" t="s">
        <v>19</v>
      </c>
      <c r="G27" s="62">
        <v>121</v>
      </c>
      <c r="H27" s="66">
        <v>75</v>
      </c>
    </row>
    <row r="28" spans="6:8" ht="12.75">
      <c r="F28" s="61" t="s">
        <v>21</v>
      </c>
      <c r="G28" s="62">
        <v>89</v>
      </c>
      <c r="H28" s="66">
        <v>44</v>
      </c>
    </row>
    <row r="29" spans="6:8" ht="13.5" thickBot="1">
      <c r="F29" s="63" t="s">
        <v>23</v>
      </c>
      <c r="G29" s="65">
        <v>13</v>
      </c>
      <c r="H29" s="68">
        <v>8</v>
      </c>
    </row>
  </sheetData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="75" zoomScaleNormal="75" workbookViewId="0" topLeftCell="A1">
      <selection activeCell="F25" sqref="F25"/>
    </sheetView>
  </sheetViews>
  <sheetFormatPr defaultColWidth="9.140625" defaultRowHeight="12.75"/>
  <sheetData>
    <row r="1" spans="2:11" ht="12.7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2" t="s">
        <v>1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</row>
    <row r="3" spans="1:11" ht="12.75">
      <c r="A3" s="2">
        <v>1970</v>
      </c>
      <c r="B3" s="3">
        <v>11.834319526627219</v>
      </c>
      <c r="C3" s="14">
        <v>19.526627218934912</v>
      </c>
      <c r="D3" s="4">
        <v>34.9112426035503</v>
      </c>
      <c r="E3" s="18">
        <v>47.337278106508876</v>
      </c>
      <c r="F3" s="4">
        <v>60.35502958579882</v>
      </c>
      <c r="G3" s="21">
        <v>72.7810650887574</v>
      </c>
      <c r="H3" s="4">
        <v>82.24852071005918</v>
      </c>
      <c r="I3" s="4">
        <v>87.57396449704143</v>
      </c>
      <c r="J3" s="4">
        <v>94.67455621301777</v>
      </c>
      <c r="K3" s="5">
        <v>100</v>
      </c>
    </row>
    <row r="4" spans="1:11" ht="12.75">
      <c r="A4" s="2">
        <v>1971</v>
      </c>
      <c r="B4" s="7">
        <v>8.053691275167786</v>
      </c>
      <c r="C4" s="15">
        <v>23.489932885906043</v>
      </c>
      <c r="D4" s="8">
        <v>34.899328859060404</v>
      </c>
      <c r="E4" s="19">
        <v>42.281879194630875</v>
      </c>
      <c r="F4" s="8">
        <v>52.348993288590606</v>
      </c>
      <c r="G4" s="8">
        <v>65.43624161073825</v>
      </c>
      <c r="H4" s="22">
        <v>78.18791946308724</v>
      </c>
      <c r="I4" s="8">
        <v>83.55704697986576</v>
      </c>
      <c r="J4" s="8">
        <v>92.28187919463086</v>
      </c>
      <c r="K4" s="9">
        <v>100</v>
      </c>
    </row>
    <row r="5" spans="1:11" ht="12.75">
      <c r="A5" s="2">
        <v>1972</v>
      </c>
      <c r="B5" s="7">
        <v>18.162393162393162</v>
      </c>
      <c r="C5" s="15">
        <v>26.068376068376068</v>
      </c>
      <c r="D5" s="19">
        <v>36.111111111111114</v>
      </c>
      <c r="E5" s="8">
        <v>52.136752136752136</v>
      </c>
      <c r="F5" s="8">
        <v>66.88034188034187</v>
      </c>
      <c r="G5" s="8">
        <v>75.42735042735042</v>
      </c>
      <c r="H5" s="22">
        <v>79.70085470085469</v>
      </c>
      <c r="I5" s="8">
        <v>85.47008547008546</v>
      </c>
      <c r="J5" s="8">
        <v>92.52136752136752</v>
      </c>
      <c r="K5" s="9">
        <v>100</v>
      </c>
    </row>
    <row r="6" spans="1:11" ht="12.75">
      <c r="A6" s="2">
        <v>1973</v>
      </c>
      <c r="B6" s="7">
        <v>12.280701754385966</v>
      </c>
      <c r="C6" s="15">
        <v>21.05263157894737</v>
      </c>
      <c r="D6" s="8">
        <v>32.748538011695906</v>
      </c>
      <c r="E6" s="19">
        <v>44.2495126705653</v>
      </c>
      <c r="F6" s="8">
        <v>56.72514619883041</v>
      </c>
      <c r="G6" s="8">
        <v>67.05653021442495</v>
      </c>
      <c r="H6" s="22">
        <v>73.29434697855751</v>
      </c>
      <c r="I6" s="8">
        <v>82.4561403508772</v>
      </c>
      <c r="J6" s="8">
        <v>90.25341130604289</v>
      </c>
      <c r="K6" s="9">
        <v>100</v>
      </c>
    </row>
    <row r="7" spans="1:11" ht="12.75">
      <c r="A7" s="2">
        <v>1974</v>
      </c>
      <c r="B7" s="7">
        <v>9.655172413793103</v>
      </c>
      <c r="C7" s="15">
        <v>28.04597701149425</v>
      </c>
      <c r="D7" s="19">
        <v>42.758620689655174</v>
      </c>
      <c r="E7" s="8">
        <v>54.252873563218394</v>
      </c>
      <c r="F7" s="8">
        <v>62.52873563218391</v>
      </c>
      <c r="G7" s="8">
        <v>68.04597701149426</v>
      </c>
      <c r="H7" s="22">
        <v>78.16091954022988</v>
      </c>
      <c r="I7" s="8">
        <v>85.28735632183908</v>
      </c>
      <c r="J7" s="8">
        <v>93.33333333333334</v>
      </c>
      <c r="K7" s="9">
        <v>100</v>
      </c>
    </row>
    <row r="8" spans="1:11" ht="12.75">
      <c r="A8" s="2">
        <v>1975</v>
      </c>
      <c r="B8" s="16">
        <v>11.920529801324504</v>
      </c>
      <c r="C8" s="8">
        <v>31.12582781456954</v>
      </c>
      <c r="D8" s="19">
        <v>43.70860927152318</v>
      </c>
      <c r="E8" s="8">
        <v>52.53863134657837</v>
      </c>
      <c r="F8" s="8">
        <v>58.719646799117</v>
      </c>
      <c r="G8" s="8">
        <v>62.913907284768214</v>
      </c>
      <c r="H8" s="22">
        <v>74.39293598233996</v>
      </c>
      <c r="I8" s="8">
        <v>84.32671081677705</v>
      </c>
      <c r="J8" s="8">
        <v>91.16997792494482</v>
      </c>
      <c r="K8" s="9">
        <v>100</v>
      </c>
    </row>
    <row r="9" spans="1:11" ht="12.75">
      <c r="A9" s="2">
        <v>1976</v>
      </c>
      <c r="B9" s="16">
        <v>18.90459363957597</v>
      </c>
      <c r="C9" s="8">
        <v>31.62544169611307</v>
      </c>
      <c r="D9" s="19">
        <v>43.28621908127208</v>
      </c>
      <c r="E9" s="8">
        <v>52.65017667844523</v>
      </c>
      <c r="F9" s="8">
        <v>62.7208480565371</v>
      </c>
      <c r="G9" s="22">
        <v>70.14134275618375</v>
      </c>
      <c r="H9" s="8">
        <v>80.21201413427562</v>
      </c>
      <c r="I9" s="8">
        <v>89.57597173144876</v>
      </c>
      <c r="J9" s="8">
        <v>95.22968197879858</v>
      </c>
      <c r="K9" s="9">
        <v>100</v>
      </c>
    </row>
    <row r="10" spans="1:11" ht="12.75">
      <c r="A10" s="2">
        <v>1977</v>
      </c>
      <c r="B10" s="7">
        <v>7.413509060955519</v>
      </c>
      <c r="C10" s="24">
        <v>18.12191103789127</v>
      </c>
      <c r="D10" s="15">
        <v>27.51235584843493</v>
      </c>
      <c r="E10" s="8">
        <v>38.71499176276771</v>
      </c>
      <c r="F10" s="19">
        <v>49.42339373970346</v>
      </c>
      <c r="G10" s="8">
        <v>62.932454695222404</v>
      </c>
      <c r="H10" s="22">
        <v>75.12355848434926</v>
      </c>
      <c r="I10" s="8">
        <v>90.11532125205932</v>
      </c>
      <c r="J10" s="8">
        <v>93.08072487644152</v>
      </c>
      <c r="K10" s="9">
        <v>100</v>
      </c>
    </row>
    <row r="11" spans="1:11" ht="12.75">
      <c r="A11" s="2">
        <v>1978</v>
      </c>
      <c r="B11" s="7">
        <v>12.172284644194757</v>
      </c>
      <c r="C11" s="15">
        <v>27.340823970037455</v>
      </c>
      <c r="D11" s="19">
        <v>39.138576779026224</v>
      </c>
      <c r="E11" s="8">
        <v>52.434456928838955</v>
      </c>
      <c r="F11" s="8">
        <v>65.91760299625469</v>
      </c>
      <c r="G11" s="22">
        <v>71.72284644194757</v>
      </c>
      <c r="H11" s="8">
        <v>80.52434456928839</v>
      </c>
      <c r="I11" s="8">
        <v>85.95505617977528</v>
      </c>
      <c r="J11" s="8">
        <v>96.25468164794007</v>
      </c>
      <c r="K11" s="9">
        <v>100</v>
      </c>
    </row>
    <row r="12" spans="1:11" ht="12.75">
      <c r="A12" s="2">
        <v>1979</v>
      </c>
      <c r="B12" s="7">
        <v>12.556732223903177</v>
      </c>
      <c r="C12" s="15">
        <v>23.600605143721634</v>
      </c>
      <c r="D12" s="8">
        <v>34.190620272314675</v>
      </c>
      <c r="E12" s="19">
        <v>46.89863842662632</v>
      </c>
      <c r="F12" s="8">
        <v>57.942511346444775</v>
      </c>
      <c r="G12" s="8">
        <v>71.70953101361573</v>
      </c>
      <c r="H12" s="22">
        <v>76.09682299546142</v>
      </c>
      <c r="I12" s="8">
        <v>86.83812405446294</v>
      </c>
      <c r="J12" s="8">
        <v>93.79727685325265</v>
      </c>
      <c r="K12" s="9">
        <v>100</v>
      </c>
    </row>
    <row r="13" spans="1:11" ht="12.75">
      <c r="A13" s="2">
        <v>1980</v>
      </c>
      <c r="B13" s="7">
        <v>12.399355877616747</v>
      </c>
      <c r="C13" s="15">
        <v>27.375201288244767</v>
      </c>
      <c r="D13" s="19">
        <v>44.605475040257645</v>
      </c>
      <c r="E13" s="8">
        <v>52.81803542673107</v>
      </c>
      <c r="F13" s="8">
        <v>66.18357487922705</v>
      </c>
      <c r="G13" s="22">
        <v>72.78582930756843</v>
      </c>
      <c r="H13" s="8">
        <v>85.18518518518518</v>
      </c>
      <c r="I13" s="8">
        <v>90.17713365539451</v>
      </c>
      <c r="J13" s="8">
        <v>96.13526570048307</v>
      </c>
      <c r="K13" s="9">
        <v>100</v>
      </c>
    </row>
    <row r="14" spans="1:11" ht="12.75">
      <c r="A14" s="2">
        <v>1981</v>
      </c>
      <c r="B14" s="16">
        <v>12.928348909657322</v>
      </c>
      <c r="C14" s="8">
        <v>32.08722741433022</v>
      </c>
      <c r="D14" s="19">
        <v>41.900311526479754</v>
      </c>
      <c r="E14" s="8">
        <v>52.647975077881625</v>
      </c>
      <c r="F14" s="8">
        <v>61.52647975077882</v>
      </c>
      <c r="G14" s="22">
        <v>75.38940809968848</v>
      </c>
      <c r="H14" s="8">
        <v>80.68535825545172</v>
      </c>
      <c r="I14" s="8">
        <v>88.62928348909658</v>
      </c>
      <c r="J14" s="8">
        <v>95.01557632398755</v>
      </c>
      <c r="K14" s="9">
        <v>100</v>
      </c>
    </row>
    <row r="15" spans="1:11" ht="12.75">
      <c r="A15" s="2">
        <v>1982</v>
      </c>
      <c r="B15" s="7">
        <v>14.05693950177936</v>
      </c>
      <c r="C15" s="15">
        <v>26.512455516014235</v>
      </c>
      <c r="D15" s="19">
        <v>43.77224199288256</v>
      </c>
      <c r="E15" s="8">
        <v>54.98220640569395</v>
      </c>
      <c r="F15" s="8">
        <v>68.86120996441281</v>
      </c>
      <c r="G15" s="22">
        <v>77.93594306049822</v>
      </c>
      <c r="H15" s="8">
        <v>85.05338078291814</v>
      </c>
      <c r="I15" s="8">
        <v>92.52669039145907</v>
      </c>
      <c r="J15" s="8">
        <v>96.08540925266904</v>
      </c>
      <c r="K15" s="9">
        <v>100</v>
      </c>
    </row>
    <row r="16" spans="1:11" ht="12.75">
      <c r="A16" s="2">
        <v>1983</v>
      </c>
      <c r="B16" s="7">
        <v>12.268188302425107</v>
      </c>
      <c r="C16" s="15">
        <v>27.5320970042796</v>
      </c>
      <c r="D16" s="19">
        <v>38.088445078459344</v>
      </c>
      <c r="E16" s="8">
        <v>53.92296718972896</v>
      </c>
      <c r="F16" s="8">
        <v>65.33523537803138</v>
      </c>
      <c r="G16" s="22">
        <v>75.60627674750357</v>
      </c>
      <c r="H16" s="8">
        <v>84.87874465049929</v>
      </c>
      <c r="I16" s="8">
        <v>91.2981455064194</v>
      </c>
      <c r="J16" s="8">
        <v>95.29243937232525</v>
      </c>
      <c r="K16" s="9">
        <v>100</v>
      </c>
    </row>
    <row r="17" spans="1:11" ht="12.75">
      <c r="A17" s="2">
        <v>1984</v>
      </c>
      <c r="B17" s="16">
        <v>20.53872053872054</v>
      </c>
      <c r="C17" s="19">
        <v>41.582491582491585</v>
      </c>
      <c r="D17" s="8">
        <v>57.07070707070707</v>
      </c>
      <c r="E17" s="8">
        <v>63.804713804713806</v>
      </c>
      <c r="F17" s="22">
        <v>70.53872053872054</v>
      </c>
      <c r="G17" s="8">
        <v>80.97643097643098</v>
      </c>
      <c r="H17" s="8">
        <v>88.88888888888889</v>
      </c>
      <c r="I17" s="8">
        <v>91.91919191919192</v>
      </c>
      <c r="J17" s="8">
        <v>95.11784511784512</v>
      </c>
      <c r="K17" s="9">
        <v>100</v>
      </c>
    </row>
    <row r="18" spans="1:11" ht="12.75">
      <c r="A18" s="2">
        <v>1985</v>
      </c>
      <c r="B18" s="16">
        <v>17.037037037037038</v>
      </c>
      <c r="C18" s="8">
        <v>33.03703703703704</v>
      </c>
      <c r="D18" s="19">
        <v>47.25925925925926</v>
      </c>
      <c r="E18" s="8">
        <v>56.74074074074074</v>
      </c>
      <c r="F18" s="8">
        <v>67.11111111111111</v>
      </c>
      <c r="G18" s="22">
        <v>75.70370370370371</v>
      </c>
      <c r="H18" s="8">
        <v>84.44444444444446</v>
      </c>
      <c r="I18" s="8">
        <v>89.62962962962965</v>
      </c>
      <c r="J18" s="8">
        <v>94.22222222222224</v>
      </c>
      <c r="K18" s="9">
        <v>100</v>
      </c>
    </row>
    <row r="19" spans="1:11" ht="12.75">
      <c r="A19" s="2">
        <v>1986</v>
      </c>
      <c r="B19" s="7">
        <v>11.226252158894646</v>
      </c>
      <c r="C19" s="15">
        <v>28.49740932642487</v>
      </c>
      <c r="D19" s="19">
        <v>41.278065630397236</v>
      </c>
      <c r="E19" s="8">
        <v>51.81347150259067</v>
      </c>
      <c r="F19" s="8">
        <v>63.73056994818653</v>
      </c>
      <c r="G19" s="8">
        <v>69.08462867012089</v>
      </c>
      <c r="H19" s="22">
        <v>75.64766839378238</v>
      </c>
      <c r="I19" s="8">
        <v>80.65630397236615</v>
      </c>
      <c r="J19" s="8">
        <v>89.11917098445596</v>
      </c>
      <c r="K19" s="9">
        <v>100</v>
      </c>
    </row>
    <row r="20" spans="1:11" ht="12.75">
      <c r="A20" s="2">
        <v>1987</v>
      </c>
      <c r="B20" s="7">
        <v>14.957983193277311</v>
      </c>
      <c r="C20" s="15">
        <v>28.235294117647058</v>
      </c>
      <c r="D20" s="19">
        <v>44.87394957983193</v>
      </c>
      <c r="E20" s="8">
        <v>54.11764705882352</v>
      </c>
      <c r="F20" s="8">
        <v>64.87394957983193</v>
      </c>
      <c r="G20" s="8">
        <v>70.92436974789916</v>
      </c>
      <c r="H20" s="22">
        <v>78.82352941176471</v>
      </c>
      <c r="I20" s="8">
        <v>87.56302521008404</v>
      </c>
      <c r="J20" s="8">
        <v>94.28571428571429</v>
      </c>
      <c r="K20" s="9">
        <v>100</v>
      </c>
    </row>
    <row r="21" spans="1:11" ht="12.75">
      <c r="A21" s="2">
        <v>1988</v>
      </c>
      <c r="B21" s="7">
        <v>10.91703056768559</v>
      </c>
      <c r="C21" s="15">
        <v>28.238719068413392</v>
      </c>
      <c r="D21" s="19">
        <v>47.16157205240175</v>
      </c>
      <c r="E21" s="8">
        <v>53.857350800582246</v>
      </c>
      <c r="F21" s="8">
        <v>61.280931586608446</v>
      </c>
      <c r="G21" s="22">
        <v>69.43231441048036</v>
      </c>
      <c r="H21" s="8">
        <v>81.51382823871907</v>
      </c>
      <c r="I21" s="8">
        <v>88.79184861717613</v>
      </c>
      <c r="J21" s="8">
        <v>96.94323144104804</v>
      </c>
      <c r="K21" s="9">
        <v>100</v>
      </c>
    </row>
    <row r="22" spans="1:11" ht="12.75">
      <c r="A22" t="s">
        <v>3</v>
      </c>
      <c r="B22" s="13">
        <f aca="true" t="shared" si="0" ref="B22:K22">AVERAGE(B3:B21)</f>
        <v>13.120199136284993</v>
      </c>
      <c r="C22" s="17">
        <f t="shared" si="0"/>
        <v>27.531372988467076</v>
      </c>
      <c r="D22" s="20">
        <f t="shared" si="0"/>
        <v>40.80396051359581</v>
      </c>
      <c r="E22" s="13">
        <f t="shared" si="0"/>
        <v>51.48422625381153</v>
      </c>
      <c r="F22" s="13">
        <f t="shared" si="0"/>
        <v>62.2633701189848</v>
      </c>
      <c r="G22" s="23">
        <f t="shared" si="0"/>
        <v>71.36874480359982</v>
      </c>
      <c r="H22" s="13">
        <f t="shared" si="0"/>
        <v>80.16122451632405</v>
      </c>
      <c r="I22" s="13">
        <f t="shared" si="0"/>
        <v>87.49194894973947</v>
      </c>
      <c r="J22" s="13">
        <f t="shared" si="0"/>
        <v>93.93756660792212</v>
      </c>
      <c r="K22" s="13">
        <f t="shared" si="0"/>
        <v>100</v>
      </c>
    </row>
    <row r="24" spans="2:11" ht="12.75">
      <c r="B24" s="26">
        <v>0.3</v>
      </c>
      <c r="C24" s="27">
        <v>0.5</v>
      </c>
      <c r="D24" s="26">
        <v>0.8</v>
      </c>
      <c r="E24" s="13"/>
      <c r="F24" s="13"/>
      <c r="G24" s="13"/>
      <c r="H24" s="13"/>
      <c r="I24" s="13"/>
      <c r="J24" s="13"/>
      <c r="K24" s="13"/>
    </row>
    <row r="25" spans="1:8" ht="12.75">
      <c r="A25" s="2">
        <v>1970</v>
      </c>
      <c r="B25" s="25">
        <v>2.6807692307692306</v>
      </c>
      <c r="C25" s="6">
        <v>4.204545454545454</v>
      </c>
      <c r="D25" s="28">
        <v>6.7625</v>
      </c>
      <c r="E25" s="13"/>
      <c r="F25" s="13"/>
      <c r="G25" s="13"/>
      <c r="H25" s="13"/>
    </row>
    <row r="26" spans="1:8" ht="12.75">
      <c r="A26" s="2">
        <v>1971</v>
      </c>
      <c r="B26" s="25">
        <v>2.5705882352941174</v>
      </c>
      <c r="C26" s="6">
        <v>4.766666666666667</v>
      </c>
      <c r="D26" s="28">
        <v>7.3375</v>
      </c>
      <c r="E26" s="13"/>
      <c r="F26" s="13"/>
      <c r="G26" s="13"/>
      <c r="H26" s="13"/>
    </row>
    <row r="27" spans="1:8" ht="12.75">
      <c r="A27" s="2">
        <v>1972</v>
      </c>
      <c r="B27" s="25">
        <v>2.391489361702128</v>
      </c>
      <c r="C27" s="6">
        <v>3.8666666666666667</v>
      </c>
      <c r="D27" s="28">
        <v>7.051851851851853</v>
      </c>
      <c r="E27" s="13"/>
      <c r="F27" s="13"/>
      <c r="G27" s="13"/>
      <c r="H27" s="13"/>
    </row>
    <row r="28" spans="1:8" ht="12.75">
      <c r="A28" s="2">
        <v>1973</v>
      </c>
      <c r="B28" s="25">
        <v>2.765</v>
      </c>
      <c r="C28" s="6">
        <v>4.4609375</v>
      </c>
      <c r="D28" s="28">
        <v>7.73191489361702</v>
      </c>
      <c r="E28" s="13"/>
      <c r="F28" s="13"/>
      <c r="G28" s="13"/>
      <c r="H28" s="13"/>
    </row>
    <row r="29" spans="1:8" ht="12.75">
      <c r="A29" s="2">
        <v>1974</v>
      </c>
      <c r="B29" s="25">
        <v>2.1328125</v>
      </c>
      <c r="C29" s="6">
        <v>3.63</v>
      </c>
      <c r="D29" s="28">
        <v>7.258064516129032</v>
      </c>
      <c r="E29" s="13"/>
      <c r="F29" s="13"/>
      <c r="G29" s="13"/>
      <c r="H29" s="13"/>
    </row>
    <row r="30" spans="1:8" ht="12.75">
      <c r="A30" s="2">
        <v>1975</v>
      </c>
      <c r="B30" s="25">
        <v>1.9413793103448274</v>
      </c>
      <c r="C30" s="6">
        <v>3.7125</v>
      </c>
      <c r="D30" s="28">
        <v>7.564444444444444</v>
      </c>
      <c r="E30" s="13"/>
      <c r="F30" s="13"/>
      <c r="G30" s="13"/>
      <c r="H30" s="13"/>
    </row>
    <row r="31" spans="1:8" ht="12.75">
      <c r="A31" s="2">
        <v>1976</v>
      </c>
      <c r="B31" s="25">
        <v>1.8722222222222225</v>
      </c>
      <c r="C31" s="6">
        <v>3.716981132075472</v>
      </c>
      <c r="D31" s="28">
        <v>6.978947368421053</v>
      </c>
      <c r="E31" s="13"/>
      <c r="F31" s="13"/>
      <c r="G31" s="13"/>
      <c r="H31" s="13"/>
    </row>
    <row r="32" spans="1:8" ht="12.75">
      <c r="A32" s="2">
        <v>1977</v>
      </c>
      <c r="B32" s="25">
        <v>3.2220588235294114</v>
      </c>
      <c r="C32" s="6">
        <v>5.0426829268292686</v>
      </c>
      <c r="D32" s="28">
        <v>7.325274725274725</v>
      </c>
      <c r="E32" s="13"/>
      <c r="F32" s="13"/>
      <c r="G32" s="13"/>
      <c r="H32" s="13"/>
    </row>
    <row r="33" spans="1:8" ht="12.75">
      <c r="A33" s="2">
        <v>1978</v>
      </c>
      <c r="B33" s="25">
        <v>2.225396825396825</v>
      </c>
      <c r="C33" s="6">
        <v>3.816901408450704</v>
      </c>
      <c r="D33" s="28">
        <v>6.940425531914894</v>
      </c>
      <c r="E33" s="13"/>
      <c r="F33" s="13"/>
      <c r="G33" s="13"/>
      <c r="H33" s="13"/>
    </row>
    <row r="34" spans="1:8" ht="12.75">
      <c r="A34" s="2">
        <v>1979</v>
      </c>
      <c r="B34" s="25">
        <v>2.604285714285714</v>
      </c>
      <c r="C34" s="6">
        <v>4.280821917808219</v>
      </c>
      <c r="D34" s="28">
        <v>7.363380281690141</v>
      </c>
      <c r="E34" s="13"/>
      <c r="F34" s="13"/>
      <c r="G34" s="13"/>
      <c r="H34" s="13"/>
    </row>
    <row r="35" spans="1:8" ht="12.75">
      <c r="A35" s="2">
        <v>1980</v>
      </c>
      <c r="B35" s="25">
        <v>2.1523364485981307</v>
      </c>
      <c r="C35" s="6">
        <v>3.65686274509804</v>
      </c>
      <c r="D35" s="28">
        <v>6.581818181818182</v>
      </c>
      <c r="E35" s="13"/>
      <c r="F35" s="13"/>
      <c r="G35" s="13"/>
      <c r="H35" s="13"/>
    </row>
    <row r="36" spans="1:8" ht="12.75">
      <c r="A36" s="2">
        <v>1981</v>
      </c>
      <c r="B36" s="25">
        <v>1.8910569105691055</v>
      </c>
      <c r="C36" s="6">
        <v>3.753623188405797</v>
      </c>
      <c r="D36" s="28">
        <v>6.870588235294116</v>
      </c>
      <c r="E36" s="13"/>
      <c r="F36" s="13"/>
      <c r="G36" s="13"/>
      <c r="H36" s="13"/>
    </row>
    <row r="37" spans="1:8" ht="12.75">
      <c r="A37" s="2">
        <v>1982</v>
      </c>
      <c r="B37" s="25">
        <v>2.2020618556701033</v>
      </c>
      <c r="C37" s="6">
        <v>3.5555555555555554</v>
      </c>
      <c r="D37" s="28">
        <v>6.29</v>
      </c>
      <c r="E37" s="13"/>
      <c r="F37" s="13"/>
      <c r="G37" s="13"/>
      <c r="H37" s="13"/>
    </row>
    <row r="38" spans="1:8" ht="12.75">
      <c r="A38" s="2">
        <v>1983</v>
      </c>
      <c r="B38" s="25">
        <v>2.233783783783784</v>
      </c>
      <c r="C38" s="6">
        <v>3.7522522522522523</v>
      </c>
      <c r="D38" s="28">
        <v>6.473846153846154</v>
      </c>
      <c r="E38" s="13"/>
      <c r="F38" s="13"/>
      <c r="G38" s="13"/>
      <c r="H38" s="13"/>
    </row>
    <row r="39" spans="1:8" ht="12.75">
      <c r="A39" s="2">
        <v>1984</v>
      </c>
      <c r="B39" s="25">
        <v>1.4496</v>
      </c>
      <c r="C39" s="6">
        <v>2.543478260869565</v>
      </c>
      <c r="D39" s="28">
        <v>5.906451612903226</v>
      </c>
      <c r="E39" s="13"/>
      <c r="F39" s="13"/>
      <c r="G39" s="13"/>
      <c r="H39" s="13"/>
    </row>
    <row r="40" spans="1:8" ht="12.75">
      <c r="A40" s="2">
        <v>1985</v>
      </c>
      <c r="B40" s="25">
        <v>1.8101851851851851</v>
      </c>
      <c r="C40" s="6">
        <v>3.2890625</v>
      </c>
      <c r="D40" s="28">
        <v>6.491525423728812</v>
      </c>
      <c r="E40" s="13"/>
      <c r="F40" s="13"/>
      <c r="G40" s="13"/>
      <c r="H40" s="13"/>
    </row>
    <row r="41" spans="1:8" ht="12.75">
      <c r="A41" s="2">
        <v>1986</v>
      </c>
      <c r="B41" s="25">
        <v>2.117567567567568</v>
      </c>
      <c r="C41" s="6">
        <v>3.8278688524590163</v>
      </c>
      <c r="D41" s="28">
        <v>7.86896551724138</v>
      </c>
      <c r="E41" s="13"/>
      <c r="F41" s="13"/>
      <c r="G41" s="13"/>
      <c r="H41" s="13"/>
    </row>
    <row r="42" spans="1:8" ht="12.75">
      <c r="A42" s="2">
        <v>1987</v>
      </c>
      <c r="B42" s="25">
        <v>2.106060606060606</v>
      </c>
      <c r="C42" s="6">
        <v>3.554545454545455</v>
      </c>
      <c r="D42" s="28">
        <v>7.134615384615384</v>
      </c>
      <c r="E42" s="13"/>
      <c r="F42" s="13"/>
      <c r="G42" s="13"/>
      <c r="H42" s="13"/>
    </row>
    <row r="43" spans="1:8" ht="12.75">
      <c r="A43" s="2">
        <v>1988</v>
      </c>
      <c r="B43" s="25">
        <v>2.093076923076923</v>
      </c>
      <c r="C43" s="6">
        <v>3.4239130434782603</v>
      </c>
      <c r="D43" s="28">
        <v>6.874698795180723</v>
      </c>
      <c r="E43" s="13"/>
      <c r="F43" s="13"/>
      <c r="G43" s="13"/>
      <c r="H43" s="13"/>
    </row>
    <row r="44" ht="12.75">
      <c r="A44" s="2"/>
    </row>
  </sheetData>
  <mergeCells count="1">
    <mergeCell ref="B1:K1"/>
  </mergeCells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75" zoomScaleNormal="75" workbookViewId="0" topLeftCell="A1">
      <selection activeCell="I4" sqref="I4"/>
    </sheetView>
  </sheetViews>
  <sheetFormatPr defaultColWidth="9.140625" defaultRowHeight="12.75"/>
  <cols>
    <col min="1" max="1" width="47.00390625" style="0" customWidth="1"/>
    <col min="9" max="9" width="16.7109375" style="0" customWidth="1"/>
  </cols>
  <sheetData>
    <row r="1" spans="1:9" ht="12.75">
      <c r="A1" s="29"/>
      <c r="D1" s="29"/>
      <c r="I1" s="29"/>
    </row>
    <row r="2" spans="1:9" ht="12.75">
      <c r="A2" s="29" t="s">
        <v>4</v>
      </c>
      <c r="D2" s="29"/>
      <c r="I2" s="29"/>
    </row>
    <row r="3" spans="1:9" ht="12.75">
      <c r="A3" s="29"/>
      <c r="D3" s="29"/>
      <c r="I3" s="29"/>
    </row>
    <row r="4" spans="1:9" ht="12.75">
      <c r="A4" s="30"/>
      <c r="B4" s="30" t="s">
        <v>5</v>
      </c>
      <c r="C4" s="30" t="s">
        <v>6</v>
      </c>
      <c r="D4" s="30" t="s">
        <v>7</v>
      </c>
      <c r="F4" t="s">
        <v>8</v>
      </c>
      <c r="G4" t="s">
        <v>9</v>
      </c>
      <c r="I4" s="29"/>
    </row>
    <row r="5" spans="1:9" ht="12.75">
      <c r="A5" s="31" t="s">
        <v>10</v>
      </c>
      <c r="B5">
        <v>320</v>
      </c>
      <c r="C5">
        <v>1021</v>
      </c>
      <c r="D5" s="29">
        <v>1341</v>
      </c>
      <c r="E5" t="s">
        <v>11</v>
      </c>
      <c r="F5" s="29">
        <v>1341</v>
      </c>
      <c r="G5">
        <v>741</v>
      </c>
      <c r="I5" s="29"/>
    </row>
    <row r="6" spans="1:9" ht="12.75">
      <c r="A6" s="29" t="s">
        <v>12</v>
      </c>
      <c r="B6">
        <v>263</v>
      </c>
      <c r="C6">
        <v>528</v>
      </c>
      <c r="D6" s="29">
        <v>791</v>
      </c>
      <c r="E6" t="s">
        <v>13</v>
      </c>
      <c r="F6" s="29">
        <v>791</v>
      </c>
      <c r="G6">
        <v>510</v>
      </c>
      <c r="I6" s="29"/>
    </row>
    <row r="7" spans="1:9" ht="12.75">
      <c r="A7" s="29" t="s">
        <v>14</v>
      </c>
      <c r="B7">
        <v>100</v>
      </c>
      <c r="C7">
        <v>530</v>
      </c>
      <c r="D7" s="29">
        <v>630</v>
      </c>
      <c r="E7" t="s">
        <v>15</v>
      </c>
      <c r="F7" s="29">
        <v>630</v>
      </c>
      <c r="G7">
        <v>319</v>
      </c>
      <c r="I7" s="29"/>
    </row>
    <row r="8" spans="1:9" ht="12.75">
      <c r="A8" s="29" t="s">
        <v>16</v>
      </c>
      <c r="B8">
        <v>0</v>
      </c>
      <c r="C8">
        <v>512</v>
      </c>
      <c r="D8" s="29">
        <v>512</v>
      </c>
      <c r="E8" t="s">
        <v>17</v>
      </c>
      <c r="F8" s="29">
        <v>512</v>
      </c>
      <c r="G8">
        <v>279</v>
      </c>
      <c r="I8" s="29"/>
    </row>
    <row r="9" spans="1:9" ht="12.75">
      <c r="A9" s="29" t="s">
        <v>18</v>
      </c>
      <c r="B9">
        <v>28</v>
      </c>
      <c r="C9">
        <v>155</v>
      </c>
      <c r="D9" s="29">
        <v>183</v>
      </c>
      <c r="E9" t="s">
        <v>19</v>
      </c>
      <c r="F9" s="29">
        <v>121</v>
      </c>
      <c r="G9">
        <v>44</v>
      </c>
      <c r="I9" s="29"/>
    </row>
    <row r="10" spans="1:9" ht="12.75">
      <c r="A10" s="29" t="s">
        <v>20</v>
      </c>
      <c r="B10">
        <v>19</v>
      </c>
      <c r="C10">
        <v>102</v>
      </c>
      <c r="D10" s="29">
        <v>121</v>
      </c>
      <c r="E10" t="s">
        <v>21</v>
      </c>
      <c r="F10" s="29">
        <v>89</v>
      </c>
      <c r="G10">
        <v>75</v>
      </c>
      <c r="I10" s="29"/>
    </row>
    <row r="11" spans="1:9" ht="12.75">
      <c r="A11" s="29" t="s">
        <v>22</v>
      </c>
      <c r="B11">
        <v>25</v>
      </c>
      <c r="C11">
        <v>80</v>
      </c>
      <c r="D11" s="29">
        <v>105</v>
      </c>
      <c r="E11" t="s">
        <v>23</v>
      </c>
      <c r="F11" s="29">
        <v>13</v>
      </c>
      <c r="G11">
        <v>8</v>
      </c>
      <c r="I11" s="29"/>
    </row>
    <row r="12" spans="1:9" ht="12.75">
      <c r="A12" s="29" t="s">
        <v>24</v>
      </c>
      <c r="B12">
        <v>42</v>
      </c>
      <c r="C12">
        <v>52</v>
      </c>
      <c r="D12" s="29">
        <v>94</v>
      </c>
      <c r="I12" s="29"/>
    </row>
    <row r="13" spans="1:9" ht="12.75">
      <c r="A13" s="29" t="s">
        <v>25</v>
      </c>
      <c r="B13">
        <v>0</v>
      </c>
      <c r="C13">
        <v>89</v>
      </c>
      <c r="D13" s="29">
        <v>89</v>
      </c>
      <c r="I13" s="29"/>
    </row>
    <row r="14" spans="1:9" ht="12.75">
      <c r="A14" s="29" t="s">
        <v>26</v>
      </c>
      <c r="B14">
        <v>28</v>
      </c>
      <c r="C14">
        <v>59</v>
      </c>
      <c r="D14" s="29">
        <v>87</v>
      </c>
      <c r="I14" s="29"/>
    </row>
    <row r="15" spans="1:9" ht="12.75">
      <c r="A15" s="29" t="s">
        <v>27</v>
      </c>
      <c r="B15">
        <v>0</v>
      </c>
      <c r="C15">
        <v>71</v>
      </c>
      <c r="D15" s="29">
        <v>71</v>
      </c>
      <c r="E15" t="s">
        <v>11</v>
      </c>
      <c r="F15">
        <v>320</v>
      </c>
      <c r="G15">
        <v>1021</v>
      </c>
      <c r="H15" s="32">
        <f>F15/F$22</f>
        <v>0.45584045584045585</v>
      </c>
      <c r="I15" s="32">
        <f>G15/G$22</f>
        <v>0.3652951699463327</v>
      </c>
    </row>
    <row r="16" spans="1:9" ht="12.75">
      <c r="A16" s="29" t="s">
        <v>28</v>
      </c>
      <c r="B16">
        <v>15</v>
      </c>
      <c r="C16">
        <v>32</v>
      </c>
      <c r="D16" s="29">
        <v>47</v>
      </c>
      <c r="E16" t="s">
        <v>13</v>
      </c>
      <c r="F16">
        <v>263</v>
      </c>
      <c r="G16">
        <v>528</v>
      </c>
      <c r="H16" s="32">
        <f aca="true" t="shared" si="0" ref="H16:H22">F16/F$22</f>
        <v>0.37464387464387466</v>
      </c>
      <c r="I16" s="32">
        <f aca="true" t="shared" si="1" ref="I16:I22">G16/G$22</f>
        <v>0.1889087656529517</v>
      </c>
    </row>
    <row r="17" spans="1:9" ht="12.75">
      <c r="A17" s="29" t="s">
        <v>29</v>
      </c>
      <c r="B17">
        <v>18</v>
      </c>
      <c r="C17">
        <v>28</v>
      </c>
      <c r="D17" s="29">
        <v>46</v>
      </c>
      <c r="E17" t="s">
        <v>15</v>
      </c>
      <c r="F17">
        <v>100</v>
      </c>
      <c r="G17">
        <v>530</v>
      </c>
      <c r="H17" s="32">
        <f t="shared" si="0"/>
        <v>0.14245014245014245</v>
      </c>
      <c r="I17" s="32">
        <f t="shared" si="1"/>
        <v>0.18962432915921287</v>
      </c>
    </row>
    <row r="18" spans="1:9" ht="12.75">
      <c r="A18" s="29" t="s">
        <v>30</v>
      </c>
      <c r="B18">
        <v>0</v>
      </c>
      <c r="C18">
        <v>38</v>
      </c>
      <c r="D18" s="29">
        <v>38</v>
      </c>
      <c r="E18" t="s">
        <v>17</v>
      </c>
      <c r="F18">
        <v>0</v>
      </c>
      <c r="G18">
        <v>512</v>
      </c>
      <c r="H18" s="32">
        <f t="shared" si="0"/>
        <v>0</v>
      </c>
      <c r="I18" s="32">
        <f t="shared" si="1"/>
        <v>0.18318425760286225</v>
      </c>
    </row>
    <row r="19" spans="1:9" ht="12.75">
      <c r="A19" s="29" t="s">
        <v>31</v>
      </c>
      <c r="B19">
        <v>0</v>
      </c>
      <c r="C19">
        <v>35</v>
      </c>
      <c r="D19" s="29">
        <v>35</v>
      </c>
      <c r="E19" t="s">
        <v>19</v>
      </c>
      <c r="F19">
        <v>19</v>
      </c>
      <c r="G19">
        <v>102</v>
      </c>
      <c r="H19" s="32">
        <f t="shared" si="0"/>
        <v>0.027065527065527065</v>
      </c>
      <c r="I19" s="32">
        <f t="shared" si="1"/>
        <v>0.036493738819320214</v>
      </c>
    </row>
    <row r="20" spans="1:9" ht="12.75">
      <c r="A20" s="29" t="s">
        <v>32</v>
      </c>
      <c r="B20">
        <v>0</v>
      </c>
      <c r="C20">
        <v>34</v>
      </c>
      <c r="D20" s="29">
        <v>34</v>
      </c>
      <c r="E20" t="s">
        <v>21</v>
      </c>
      <c r="F20">
        <v>0</v>
      </c>
      <c r="G20">
        <v>89</v>
      </c>
      <c r="H20" s="32">
        <f t="shared" si="0"/>
        <v>0</v>
      </c>
      <c r="I20" s="32">
        <f t="shared" si="1"/>
        <v>0.03184257602862254</v>
      </c>
    </row>
    <row r="21" spans="1:9" ht="12.75">
      <c r="A21" s="29" t="s">
        <v>33</v>
      </c>
      <c r="B21">
        <v>0</v>
      </c>
      <c r="C21">
        <v>28</v>
      </c>
      <c r="D21" s="29">
        <v>28</v>
      </c>
      <c r="E21" t="s">
        <v>23</v>
      </c>
      <c r="F21">
        <v>0</v>
      </c>
      <c r="G21">
        <v>13</v>
      </c>
      <c r="H21" s="32">
        <f t="shared" si="0"/>
        <v>0</v>
      </c>
      <c r="I21" s="32">
        <f t="shared" si="1"/>
        <v>0.004651162790697674</v>
      </c>
    </row>
    <row r="22" spans="1:9" ht="12.75">
      <c r="A22" s="29" t="s">
        <v>34</v>
      </c>
      <c r="B22">
        <v>14</v>
      </c>
      <c r="C22">
        <v>13</v>
      </c>
      <c r="D22" s="29">
        <v>27</v>
      </c>
      <c r="F22">
        <f>SUM(F15:F21)</f>
        <v>702</v>
      </c>
      <c r="G22">
        <f>SUM(G15:G21)</f>
        <v>2795</v>
      </c>
      <c r="H22" s="32">
        <f t="shared" si="0"/>
        <v>1</v>
      </c>
      <c r="I22" s="32">
        <f t="shared" si="1"/>
        <v>1</v>
      </c>
    </row>
    <row r="23" spans="1:9" ht="12.75">
      <c r="A23" s="29" t="s">
        <v>35</v>
      </c>
      <c r="B23">
        <v>17</v>
      </c>
      <c r="C23">
        <v>9</v>
      </c>
      <c r="D23" s="29">
        <v>26</v>
      </c>
      <c r="H23" s="32"/>
      <c r="I23" s="32"/>
    </row>
    <row r="24" spans="1:9" ht="12.75">
      <c r="A24" s="29" t="s">
        <v>36</v>
      </c>
      <c r="B24">
        <v>1</v>
      </c>
      <c r="C24">
        <v>24</v>
      </c>
      <c r="D24" s="29">
        <v>25</v>
      </c>
      <c r="H24" s="32"/>
      <c r="I24" s="32"/>
    </row>
    <row r="25" spans="1:9" ht="12.75">
      <c r="A25" s="29" t="s">
        <v>37</v>
      </c>
      <c r="B25">
        <v>2</v>
      </c>
      <c r="C25">
        <v>20</v>
      </c>
      <c r="D25" s="29">
        <v>24</v>
      </c>
      <c r="E25" t="s">
        <v>11</v>
      </c>
      <c r="F25">
        <v>112</v>
      </c>
      <c r="G25">
        <v>617</v>
      </c>
      <c r="H25" s="32">
        <f>F25/F$32</f>
        <v>0.358974358974359</v>
      </c>
      <c r="I25" s="32">
        <f>G25/G$32</f>
        <v>0.3734866828087167</v>
      </c>
    </row>
    <row r="26" spans="1:9" ht="12.75">
      <c r="A26" s="29" t="s">
        <v>38</v>
      </c>
      <c r="B26">
        <v>0</v>
      </c>
      <c r="C26">
        <v>16</v>
      </c>
      <c r="D26" s="29">
        <v>16</v>
      </c>
      <c r="E26" t="s">
        <v>13</v>
      </c>
      <c r="F26">
        <v>133</v>
      </c>
      <c r="G26">
        <v>377</v>
      </c>
      <c r="H26" s="32">
        <f aca="true" t="shared" si="2" ref="H26:H32">F26/F$32</f>
        <v>0.42628205128205127</v>
      </c>
      <c r="I26" s="32">
        <f aca="true" t="shared" si="3" ref="I26:I32">G26/G$32</f>
        <v>0.22820823244552058</v>
      </c>
    </row>
    <row r="27" spans="1:9" ht="12.75">
      <c r="A27" s="29" t="s">
        <v>39</v>
      </c>
      <c r="B27">
        <v>0</v>
      </c>
      <c r="C27">
        <v>16</v>
      </c>
      <c r="D27" s="29">
        <v>16</v>
      </c>
      <c r="E27" t="s">
        <v>15</v>
      </c>
      <c r="F27">
        <v>59</v>
      </c>
      <c r="G27">
        <v>260</v>
      </c>
      <c r="H27" s="32">
        <f t="shared" si="2"/>
        <v>0.1891025641025641</v>
      </c>
      <c r="I27" s="32">
        <f t="shared" si="3"/>
        <v>0.15738498789346247</v>
      </c>
    </row>
    <row r="28" spans="1:9" ht="12.75">
      <c r="A28" s="29" t="s">
        <v>40</v>
      </c>
      <c r="B28">
        <v>4</v>
      </c>
      <c r="C28">
        <v>12</v>
      </c>
      <c r="D28" s="29">
        <v>16</v>
      </c>
      <c r="E28" t="s">
        <v>17</v>
      </c>
      <c r="F28">
        <v>0</v>
      </c>
      <c r="G28">
        <v>279</v>
      </c>
      <c r="H28" s="32">
        <f t="shared" si="2"/>
        <v>0</v>
      </c>
      <c r="I28" s="32">
        <f t="shared" si="3"/>
        <v>0.16888619854721548</v>
      </c>
    </row>
    <row r="29" spans="1:9" ht="12.75">
      <c r="A29" s="29" t="s">
        <v>41</v>
      </c>
      <c r="B29">
        <v>0</v>
      </c>
      <c r="C29">
        <v>15</v>
      </c>
      <c r="D29" s="29">
        <v>15</v>
      </c>
      <c r="E29" t="s">
        <v>19</v>
      </c>
      <c r="F29">
        <v>8</v>
      </c>
      <c r="G29">
        <v>36</v>
      </c>
      <c r="H29" s="32">
        <f t="shared" si="2"/>
        <v>0.02564102564102564</v>
      </c>
      <c r="I29" s="32">
        <f t="shared" si="3"/>
        <v>0.021791767554479417</v>
      </c>
    </row>
    <row r="30" spans="1:9" ht="12.75">
      <c r="A30" s="29" t="s">
        <v>42</v>
      </c>
      <c r="B30">
        <v>3</v>
      </c>
      <c r="C30">
        <v>11</v>
      </c>
      <c r="D30" s="29">
        <v>14</v>
      </c>
      <c r="E30" t="s">
        <v>21</v>
      </c>
      <c r="F30">
        <v>0</v>
      </c>
      <c r="G30">
        <v>75</v>
      </c>
      <c r="H30" s="32">
        <f t="shared" si="2"/>
        <v>0</v>
      </c>
      <c r="I30" s="32">
        <f t="shared" si="3"/>
        <v>0.04539951573849879</v>
      </c>
    </row>
    <row r="31" spans="1:9" ht="12.75">
      <c r="A31" s="29" t="s">
        <v>43</v>
      </c>
      <c r="B31">
        <v>0</v>
      </c>
      <c r="C31">
        <v>14</v>
      </c>
      <c r="D31" s="29">
        <v>14</v>
      </c>
      <c r="E31" t="s">
        <v>23</v>
      </c>
      <c r="F31">
        <v>0</v>
      </c>
      <c r="G31">
        <v>8</v>
      </c>
      <c r="H31" s="32">
        <f t="shared" si="2"/>
        <v>0</v>
      </c>
      <c r="I31" s="32">
        <f t="shared" si="3"/>
        <v>0.004842615012106538</v>
      </c>
    </row>
    <row r="32" spans="1:9" ht="12.75">
      <c r="A32" s="29" t="s">
        <v>44</v>
      </c>
      <c r="B32">
        <v>0</v>
      </c>
      <c r="C32">
        <v>13</v>
      </c>
      <c r="D32" s="29">
        <v>13</v>
      </c>
      <c r="F32">
        <f>SUM(F25:F31)</f>
        <v>312</v>
      </c>
      <c r="G32">
        <f>SUM(G25:G31)</f>
        <v>1652</v>
      </c>
      <c r="H32" s="32">
        <f t="shared" si="2"/>
        <v>1</v>
      </c>
      <c r="I32" s="32">
        <f t="shared" si="3"/>
        <v>1</v>
      </c>
    </row>
    <row r="33" spans="1:4" ht="12.75">
      <c r="A33" s="29" t="s">
        <v>45</v>
      </c>
      <c r="B33">
        <v>4</v>
      </c>
      <c r="C33">
        <v>9</v>
      </c>
      <c r="D33" s="29">
        <v>13</v>
      </c>
    </row>
    <row r="34" spans="1:4" ht="12.75">
      <c r="A34" s="29" t="s">
        <v>46</v>
      </c>
      <c r="B34">
        <v>3</v>
      </c>
      <c r="C34">
        <v>10</v>
      </c>
      <c r="D34" s="29">
        <v>13</v>
      </c>
    </row>
    <row r="35" spans="1:4" ht="12.75">
      <c r="A35" s="29" t="s">
        <v>47</v>
      </c>
      <c r="B35">
        <v>0</v>
      </c>
      <c r="C35">
        <v>12</v>
      </c>
      <c r="D35" s="29">
        <v>12</v>
      </c>
    </row>
    <row r="36" spans="1:4" ht="12.75">
      <c r="A36" s="29" t="s">
        <v>48</v>
      </c>
      <c r="B36">
        <v>0</v>
      </c>
      <c r="C36">
        <v>11</v>
      </c>
      <c r="D36" s="29">
        <v>11</v>
      </c>
    </row>
    <row r="37" spans="1:4" ht="12.75">
      <c r="A37" s="29" t="s">
        <v>49</v>
      </c>
      <c r="B37">
        <v>0</v>
      </c>
      <c r="C37">
        <v>9</v>
      </c>
      <c r="D37" s="29">
        <v>9</v>
      </c>
    </row>
    <row r="38" spans="1:4" ht="12.75">
      <c r="A38" s="29" t="s">
        <v>50</v>
      </c>
      <c r="B38">
        <v>0</v>
      </c>
      <c r="C38">
        <v>9</v>
      </c>
      <c r="D38" s="29">
        <v>9</v>
      </c>
    </row>
    <row r="39" spans="1:4" ht="12.75">
      <c r="A39" s="29" t="s">
        <v>51</v>
      </c>
      <c r="B39">
        <v>0</v>
      </c>
      <c r="C39">
        <v>9</v>
      </c>
      <c r="D39" s="29">
        <v>9</v>
      </c>
    </row>
    <row r="40" spans="1:4" ht="12.75">
      <c r="A40" s="29" t="s">
        <v>52</v>
      </c>
      <c r="B40">
        <v>0</v>
      </c>
      <c r="C40">
        <v>8</v>
      </c>
      <c r="D40" s="29">
        <v>8</v>
      </c>
    </row>
    <row r="41" spans="1:4" ht="12.75">
      <c r="A41" s="29" t="s">
        <v>53</v>
      </c>
      <c r="B41">
        <v>0</v>
      </c>
      <c r="C41">
        <v>8</v>
      </c>
      <c r="D41" s="29">
        <v>8</v>
      </c>
    </row>
    <row r="42" spans="1:4" ht="12.75">
      <c r="A42" s="29" t="s">
        <v>54</v>
      </c>
      <c r="B42">
        <v>0</v>
      </c>
      <c r="C42">
        <v>8</v>
      </c>
      <c r="D42" s="29">
        <v>8</v>
      </c>
    </row>
    <row r="43" spans="1:4" ht="12.75">
      <c r="A43" s="29" t="s">
        <v>55</v>
      </c>
      <c r="B43">
        <v>0</v>
      </c>
      <c r="C43">
        <v>7</v>
      </c>
      <c r="D43" s="29">
        <v>7</v>
      </c>
    </row>
    <row r="44" spans="1:4" ht="12.75">
      <c r="A44" s="29" t="s">
        <v>56</v>
      </c>
      <c r="B44">
        <v>0</v>
      </c>
      <c r="C44">
        <v>7</v>
      </c>
      <c r="D44" s="29">
        <v>7</v>
      </c>
    </row>
    <row r="45" spans="1:4" ht="12.75">
      <c r="A45" s="29" t="s">
        <v>57</v>
      </c>
      <c r="B45">
        <v>0</v>
      </c>
      <c r="C45">
        <v>6</v>
      </c>
      <c r="D45" s="29">
        <v>6</v>
      </c>
    </row>
    <row r="46" spans="1:4" ht="12.75">
      <c r="A46" s="29" t="s">
        <v>58</v>
      </c>
      <c r="B46">
        <v>0</v>
      </c>
      <c r="C46">
        <v>6</v>
      </c>
      <c r="D46" s="29">
        <v>6</v>
      </c>
    </row>
    <row r="47" spans="1:4" ht="12.75">
      <c r="A47" s="29" t="s">
        <v>59</v>
      </c>
      <c r="B47">
        <v>0</v>
      </c>
      <c r="C47">
        <v>6</v>
      </c>
      <c r="D47" s="29">
        <v>6</v>
      </c>
    </row>
    <row r="48" spans="1:4" ht="12.75">
      <c r="A48" s="29" t="s">
        <v>60</v>
      </c>
      <c r="B48">
        <v>0</v>
      </c>
      <c r="C48">
        <v>6</v>
      </c>
      <c r="D48" s="29">
        <v>6</v>
      </c>
    </row>
    <row r="49" spans="1:4" ht="12.75">
      <c r="A49" s="29" t="s">
        <v>61</v>
      </c>
      <c r="B49">
        <v>0</v>
      </c>
      <c r="C49">
        <v>5</v>
      </c>
      <c r="D49" s="29">
        <v>5</v>
      </c>
    </row>
    <row r="50" spans="1:4" ht="12.75">
      <c r="A50" s="29" t="s">
        <v>62</v>
      </c>
      <c r="B50">
        <v>3</v>
      </c>
      <c r="C50">
        <v>2</v>
      </c>
      <c r="D50" s="29">
        <v>5</v>
      </c>
    </row>
    <row r="51" spans="1:4" ht="12.75">
      <c r="A51" s="29" t="s">
        <v>63</v>
      </c>
      <c r="B51">
        <v>0</v>
      </c>
      <c r="C51">
        <v>5</v>
      </c>
      <c r="D51" s="29">
        <v>5</v>
      </c>
    </row>
    <row r="52" spans="1:4" ht="12.75">
      <c r="A52" s="29" t="s">
        <v>64</v>
      </c>
      <c r="B52">
        <v>2</v>
      </c>
      <c r="C52">
        <v>2</v>
      </c>
      <c r="D52" s="29">
        <v>4</v>
      </c>
    </row>
    <row r="53" spans="1:4" ht="12.75">
      <c r="A53" s="29" t="s">
        <v>65</v>
      </c>
      <c r="B53">
        <v>0</v>
      </c>
      <c r="C53">
        <v>3</v>
      </c>
      <c r="D53" s="29">
        <v>3</v>
      </c>
    </row>
    <row r="54" spans="1:4" ht="12.75">
      <c r="A54" s="29" t="s">
        <v>66</v>
      </c>
      <c r="B54">
        <v>0</v>
      </c>
      <c r="C54">
        <v>3</v>
      </c>
      <c r="D54" s="29">
        <v>3</v>
      </c>
    </row>
    <row r="55" spans="1:4" ht="12.75">
      <c r="A55" s="29" t="s">
        <v>67</v>
      </c>
      <c r="B55">
        <v>0</v>
      </c>
      <c r="C55">
        <v>3</v>
      </c>
      <c r="D55" s="29">
        <v>3</v>
      </c>
    </row>
    <row r="56" spans="1:4" ht="12.75">
      <c r="A56" s="29" t="s">
        <v>68</v>
      </c>
      <c r="B56">
        <v>0</v>
      </c>
      <c r="C56">
        <v>2</v>
      </c>
      <c r="D56" s="29">
        <v>2</v>
      </c>
    </row>
    <row r="57" spans="1:4" ht="12.75">
      <c r="A57" s="29" t="s">
        <v>69</v>
      </c>
      <c r="B57">
        <v>0</v>
      </c>
      <c r="C57">
        <v>2</v>
      </c>
      <c r="D57" s="29">
        <v>2</v>
      </c>
    </row>
    <row r="58" spans="1:4" ht="12.75">
      <c r="A58" s="29" t="s">
        <v>70</v>
      </c>
      <c r="B58">
        <v>0</v>
      </c>
      <c r="C58">
        <v>2</v>
      </c>
      <c r="D58" s="29">
        <v>2</v>
      </c>
    </row>
    <row r="59" spans="1:4" ht="12.75">
      <c r="A59" s="29" t="s">
        <v>71</v>
      </c>
      <c r="B59">
        <v>0</v>
      </c>
      <c r="C59">
        <v>2</v>
      </c>
      <c r="D59" s="29">
        <v>2</v>
      </c>
    </row>
    <row r="60" spans="1:4" ht="12.75">
      <c r="A60" s="29" t="s">
        <v>72</v>
      </c>
      <c r="B60">
        <v>0</v>
      </c>
      <c r="C60">
        <v>2</v>
      </c>
      <c r="D60" s="29">
        <v>2</v>
      </c>
    </row>
    <row r="61" spans="1:4" ht="12.75">
      <c r="A61" s="29" t="s">
        <v>73</v>
      </c>
      <c r="B61">
        <v>0</v>
      </c>
      <c r="C61">
        <v>2</v>
      </c>
      <c r="D61" s="29">
        <v>2</v>
      </c>
    </row>
    <row r="62" spans="1:4" ht="12.75">
      <c r="A62" s="29" t="s">
        <v>74</v>
      </c>
      <c r="B62">
        <v>0</v>
      </c>
      <c r="C62">
        <v>2</v>
      </c>
      <c r="D62" s="29">
        <v>2</v>
      </c>
    </row>
    <row r="63" spans="1:4" ht="12.75">
      <c r="A63" s="29" t="s">
        <v>75</v>
      </c>
      <c r="B63">
        <v>0</v>
      </c>
      <c r="C63">
        <v>2</v>
      </c>
      <c r="D63" s="29">
        <v>2</v>
      </c>
    </row>
    <row r="64" spans="1:4" ht="12.75">
      <c r="A64" s="29" t="s">
        <v>76</v>
      </c>
      <c r="B64">
        <v>0</v>
      </c>
      <c r="C64">
        <v>2</v>
      </c>
      <c r="D64" s="29">
        <v>2</v>
      </c>
    </row>
    <row r="65" spans="1:4" ht="12.75">
      <c r="A65" s="33" t="s">
        <v>77</v>
      </c>
      <c r="B65" s="34">
        <v>0</v>
      </c>
      <c r="C65" s="34">
        <v>2</v>
      </c>
      <c r="D65" s="33">
        <v>2</v>
      </c>
    </row>
  </sheetData>
  <printOptions horizontalCentered="1" verticalCentered="1"/>
  <pageMargins left="0.75" right="0.75" top="0.48" bottom="0.49" header="0.492125985" footer="0.492125985"/>
  <pageSetup fitToHeight="1" fitToWidth="1" horizontalDpi="300" verticalDpi="3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workbookViewId="0" topLeftCell="A1">
      <selection activeCell="F50" sqref="E50:F50"/>
    </sheetView>
  </sheetViews>
  <sheetFormatPr defaultColWidth="9.140625" defaultRowHeight="12.75"/>
  <cols>
    <col min="1" max="1" width="42.8515625" style="0" customWidth="1"/>
  </cols>
  <sheetData>
    <row r="1" ht="12.75">
      <c r="A1" t="s">
        <v>78</v>
      </c>
    </row>
    <row r="3" spans="1:4" ht="12.75">
      <c r="A3" s="30"/>
      <c r="B3" s="30" t="s">
        <v>5</v>
      </c>
      <c r="C3" s="30" t="s">
        <v>6</v>
      </c>
      <c r="D3" s="30" t="s">
        <v>7</v>
      </c>
    </row>
    <row r="4" spans="1:4" ht="12.75">
      <c r="A4" s="29" t="s">
        <v>10</v>
      </c>
      <c r="B4">
        <v>112</v>
      </c>
      <c r="C4">
        <v>617</v>
      </c>
      <c r="D4">
        <v>741</v>
      </c>
    </row>
    <row r="5" spans="1:4" ht="12.75">
      <c r="A5" s="29" t="s">
        <v>12</v>
      </c>
      <c r="B5">
        <v>133</v>
      </c>
      <c r="C5">
        <v>377</v>
      </c>
      <c r="D5">
        <f aca="true" t="shared" si="0" ref="D5:D11">SUM(B5:C5)</f>
        <v>510</v>
      </c>
    </row>
    <row r="6" spans="1:4" ht="12.75">
      <c r="A6" s="29" t="s">
        <v>14</v>
      </c>
      <c r="B6">
        <v>59</v>
      </c>
      <c r="C6">
        <v>260</v>
      </c>
      <c r="D6">
        <f t="shared" si="0"/>
        <v>319</v>
      </c>
    </row>
    <row r="7" spans="1:4" ht="12.75">
      <c r="A7" s="29" t="s">
        <v>16</v>
      </c>
      <c r="B7">
        <v>0</v>
      </c>
      <c r="C7">
        <v>279</v>
      </c>
      <c r="D7">
        <f t="shared" si="0"/>
        <v>279</v>
      </c>
    </row>
    <row r="8" spans="1:4" ht="12.75">
      <c r="A8" s="29" t="s">
        <v>18</v>
      </c>
      <c r="B8">
        <v>28</v>
      </c>
      <c r="C8">
        <v>155</v>
      </c>
      <c r="D8">
        <f t="shared" si="0"/>
        <v>183</v>
      </c>
    </row>
    <row r="9" spans="1:4" ht="12.75">
      <c r="A9" s="29" t="s">
        <v>22</v>
      </c>
      <c r="B9">
        <v>25</v>
      </c>
      <c r="C9">
        <v>80</v>
      </c>
      <c r="D9">
        <f t="shared" si="0"/>
        <v>105</v>
      </c>
    </row>
    <row r="10" spans="1:4" ht="12.75">
      <c r="A10" s="29" t="s">
        <v>24</v>
      </c>
      <c r="B10">
        <v>42</v>
      </c>
      <c r="C10">
        <v>52</v>
      </c>
      <c r="D10">
        <f t="shared" si="0"/>
        <v>94</v>
      </c>
    </row>
    <row r="11" spans="1:4" ht="12.75">
      <c r="A11" s="29" t="s">
        <v>25</v>
      </c>
      <c r="B11">
        <v>0</v>
      </c>
      <c r="C11">
        <v>75</v>
      </c>
      <c r="D11">
        <f t="shared" si="0"/>
        <v>75</v>
      </c>
    </row>
    <row r="12" spans="1:4" ht="12.75">
      <c r="A12" s="29" t="s">
        <v>27</v>
      </c>
      <c r="B12">
        <v>0</v>
      </c>
      <c r="C12">
        <v>73</v>
      </c>
      <c r="D12">
        <v>73</v>
      </c>
    </row>
    <row r="13" spans="1:4" ht="12.75">
      <c r="A13" s="29" t="s">
        <v>79</v>
      </c>
      <c r="B13">
        <v>10</v>
      </c>
      <c r="C13">
        <v>27</v>
      </c>
      <c r="D13">
        <v>63</v>
      </c>
    </row>
    <row r="14" spans="1:4" ht="12.75">
      <c r="A14" s="29" t="s">
        <v>28</v>
      </c>
      <c r="B14">
        <v>15</v>
      </c>
      <c r="C14">
        <v>32</v>
      </c>
      <c r="D14">
        <f>SUM(B14:C14)</f>
        <v>47</v>
      </c>
    </row>
    <row r="15" spans="1:4" ht="12.75">
      <c r="A15" s="29" t="s">
        <v>29</v>
      </c>
      <c r="B15">
        <v>18</v>
      </c>
      <c r="C15">
        <v>28</v>
      </c>
      <c r="D15">
        <f>SUM(B15:C15)</f>
        <v>46</v>
      </c>
    </row>
    <row r="16" spans="1:4" ht="12.75">
      <c r="A16" s="29" t="s">
        <v>20</v>
      </c>
      <c r="B16">
        <v>8</v>
      </c>
      <c r="C16">
        <v>36</v>
      </c>
      <c r="D16">
        <f>SUM(B16:C16)</f>
        <v>44</v>
      </c>
    </row>
    <row r="17" spans="1:4" ht="12.75">
      <c r="A17" s="29" t="s">
        <v>31</v>
      </c>
      <c r="B17">
        <v>0</v>
      </c>
      <c r="C17">
        <v>34</v>
      </c>
      <c r="D17">
        <f>SUM(B17:C17)</f>
        <v>34</v>
      </c>
    </row>
    <row r="18" spans="1:4" ht="12.75">
      <c r="A18" s="29" t="s">
        <v>32</v>
      </c>
      <c r="B18">
        <v>0</v>
      </c>
      <c r="C18">
        <v>34</v>
      </c>
      <c r="D18">
        <f>SUM(B18:C18)</f>
        <v>34</v>
      </c>
    </row>
    <row r="19" spans="1:4" ht="12.75">
      <c r="A19" s="29" t="s">
        <v>37</v>
      </c>
      <c r="B19">
        <v>2</v>
      </c>
      <c r="C19">
        <v>23</v>
      </c>
      <c r="D19">
        <v>30</v>
      </c>
    </row>
    <row r="20" spans="1:4" ht="12.75">
      <c r="A20" s="29" t="s">
        <v>33</v>
      </c>
      <c r="B20">
        <v>0</v>
      </c>
      <c r="C20">
        <v>28</v>
      </c>
      <c r="D20">
        <f>SUM(B20:C20)</f>
        <v>28</v>
      </c>
    </row>
    <row r="21" spans="1:4" ht="12.75">
      <c r="A21" s="29" t="s">
        <v>34</v>
      </c>
      <c r="B21">
        <v>14</v>
      </c>
      <c r="C21">
        <v>13</v>
      </c>
      <c r="D21">
        <f>SUM(B21:C21)</f>
        <v>27</v>
      </c>
    </row>
    <row r="22" spans="1:4" ht="12.75">
      <c r="A22" s="29" t="s">
        <v>35</v>
      </c>
      <c r="B22">
        <v>17</v>
      </c>
      <c r="C22">
        <v>9</v>
      </c>
      <c r="D22">
        <f>SUM(B22:C22)</f>
        <v>26</v>
      </c>
    </row>
    <row r="23" spans="1:4" ht="12.75">
      <c r="A23" s="29" t="s">
        <v>38</v>
      </c>
      <c r="B23">
        <v>0</v>
      </c>
      <c r="C23">
        <v>16</v>
      </c>
      <c r="D23">
        <v>16</v>
      </c>
    </row>
    <row r="24" spans="1:4" ht="12.75">
      <c r="A24" s="29" t="s">
        <v>48</v>
      </c>
      <c r="B24">
        <v>0</v>
      </c>
      <c r="C24">
        <v>15</v>
      </c>
      <c r="D24">
        <v>15</v>
      </c>
    </row>
    <row r="25" spans="1:4" ht="12.75">
      <c r="A25" s="29" t="s">
        <v>40</v>
      </c>
      <c r="B25">
        <v>4</v>
      </c>
      <c r="C25">
        <v>10</v>
      </c>
      <c r="D25">
        <v>14</v>
      </c>
    </row>
    <row r="26" spans="1:4" ht="12.75">
      <c r="A26" s="29" t="s">
        <v>47</v>
      </c>
      <c r="B26">
        <v>0</v>
      </c>
      <c r="C26">
        <v>12</v>
      </c>
      <c r="D26">
        <v>12</v>
      </c>
    </row>
    <row r="27" spans="1:4" ht="12.75">
      <c r="A27" s="29" t="s">
        <v>59</v>
      </c>
      <c r="B27">
        <v>0</v>
      </c>
      <c r="C27">
        <v>10</v>
      </c>
      <c r="D27">
        <v>10</v>
      </c>
    </row>
    <row r="28" spans="1:4" ht="12.75">
      <c r="A28" s="29" t="s">
        <v>80</v>
      </c>
      <c r="B28">
        <v>6</v>
      </c>
      <c r="C28">
        <v>4</v>
      </c>
      <c r="D28">
        <v>10</v>
      </c>
    </row>
    <row r="29" spans="1:4" ht="12.75">
      <c r="A29" s="29" t="s">
        <v>46</v>
      </c>
      <c r="B29">
        <v>0</v>
      </c>
      <c r="C29">
        <v>10</v>
      </c>
      <c r="D29">
        <v>10</v>
      </c>
    </row>
    <row r="30" spans="1:4" ht="12.75">
      <c r="A30" s="29" t="s">
        <v>49</v>
      </c>
      <c r="B30">
        <v>0</v>
      </c>
      <c r="C30">
        <v>9</v>
      </c>
      <c r="D30">
        <v>9</v>
      </c>
    </row>
    <row r="31" spans="1:4" ht="12.75">
      <c r="A31" s="29" t="s">
        <v>51</v>
      </c>
      <c r="B31">
        <v>0</v>
      </c>
      <c r="C31">
        <v>9</v>
      </c>
      <c r="D31">
        <v>9</v>
      </c>
    </row>
    <row r="32" spans="1:4" ht="12.75">
      <c r="A32" s="29" t="s">
        <v>44</v>
      </c>
      <c r="B32">
        <v>0</v>
      </c>
      <c r="C32">
        <v>8</v>
      </c>
      <c r="D32">
        <v>8</v>
      </c>
    </row>
    <row r="33" spans="1:4" ht="12.75">
      <c r="A33" s="29" t="s">
        <v>53</v>
      </c>
      <c r="B33">
        <v>0</v>
      </c>
      <c r="C33">
        <v>8</v>
      </c>
      <c r="D33">
        <v>8</v>
      </c>
    </row>
    <row r="34" spans="1:4" ht="12.75">
      <c r="A34" s="29" t="s">
        <v>54</v>
      </c>
      <c r="B34">
        <v>0</v>
      </c>
      <c r="C34">
        <v>8</v>
      </c>
      <c r="D34">
        <v>8</v>
      </c>
    </row>
    <row r="35" spans="1:4" ht="12.75">
      <c r="A35" s="29" t="s">
        <v>81</v>
      </c>
      <c r="B35">
        <v>2</v>
      </c>
      <c r="C35">
        <v>5</v>
      </c>
      <c r="D35">
        <v>7</v>
      </c>
    </row>
    <row r="36" spans="1:4" ht="12.75">
      <c r="A36" s="29" t="s">
        <v>56</v>
      </c>
      <c r="B36">
        <v>0</v>
      </c>
      <c r="C36">
        <v>7</v>
      </c>
      <c r="D36">
        <v>7</v>
      </c>
    </row>
    <row r="37" spans="1:4" ht="12.75">
      <c r="A37" s="29" t="s">
        <v>57</v>
      </c>
      <c r="B37">
        <v>0</v>
      </c>
      <c r="C37">
        <v>6</v>
      </c>
      <c r="D37">
        <v>6</v>
      </c>
    </row>
    <row r="38" spans="1:4" ht="12.75">
      <c r="A38" s="29" t="s">
        <v>62</v>
      </c>
      <c r="B38">
        <v>3</v>
      </c>
      <c r="C38">
        <v>2</v>
      </c>
      <c r="D38">
        <v>5</v>
      </c>
    </row>
    <row r="39" spans="1:4" ht="12.75">
      <c r="A39" s="29" t="s">
        <v>63</v>
      </c>
      <c r="B39">
        <v>0</v>
      </c>
      <c r="C39">
        <v>5</v>
      </c>
      <c r="D39">
        <v>5</v>
      </c>
    </row>
    <row r="40" spans="1:4" ht="12.75">
      <c r="A40" s="29" t="s">
        <v>82</v>
      </c>
      <c r="B40">
        <v>2</v>
      </c>
      <c r="C40">
        <v>2</v>
      </c>
      <c r="D40">
        <v>4</v>
      </c>
    </row>
    <row r="41" spans="1:4" ht="12.75">
      <c r="A41" s="29" t="s">
        <v>65</v>
      </c>
      <c r="B41">
        <v>0</v>
      </c>
      <c r="C41">
        <v>3</v>
      </c>
      <c r="D41">
        <v>3</v>
      </c>
    </row>
    <row r="42" spans="1:4" ht="12.75">
      <c r="A42" s="29" t="s">
        <v>66</v>
      </c>
      <c r="B42">
        <v>0</v>
      </c>
      <c r="C42">
        <v>3</v>
      </c>
      <c r="D42">
        <v>3</v>
      </c>
    </row>
    <row r="43" spans="1:4" ht="12.75">
      <c r="A43" s="29" t="s">
        <v>67</v>
      </c>
      <c r="B43">
        <v>0</v>
      </c>
      <c r="C43">
        <v>3</v>
      </c>
      <c r="D43">
        <v>3</v>
      </c>
    </row>
    <row r="44" spans="1:4" ht="12.75">
      <c r="A44" s="29" t="s">
        <v>68</v>
      </c>
      <c r="B44">
        <v>0</v>
      </c>
      <c r="C44">
        <v>2</v>
      </c>
      <c r="D44">
        <v>2</v>
      </c>
    </row>
    <row r="45" spans="1:4" ht="12.75">
      <c r="A45" s="29" t="s">
        <v>83</v>
      </c>
      <c r="B45">
        <v>0</v>
      </c>
      <c r="C45">
        <v>2</v>
      </c>
      <c r="D45">
        <v>2</v>
      </c>
    </row>
    <row r="46" spans="1:4" ht="12.75">
      <c r="A46" s="29" t="s">
        <v>84</v>
      </c>
      <c r="B46">
        <v>0</v>
      </c>
      <c r="C46">
        <v>2</v>
      </c>
      <c r="D46">
        <v>2</v>
      </c>
    </row>
    <row r="47" spans="1:4" ht="12.75">
      <c r="A47" s="29" t="s">
        <v>64</v>
      </c>
      <c r="B47">
        <v>0</v>
      </c>
      <c r="C47">
        <v>2</v>
      </c>
      <c r="D47">
        <v>2</v>
      </c>
    </row>
    <row r="48" spans="1:4" ht="12.75">
      <c r="A48" s="29" t="s">
        <v>72</v>
      </c>
      <c r="B48">
        <v>0</v>
      </c>
      <c r="C48">
        <v>2</v>
      </c>
      <c r="D48">
        <v>2</v>
      </c>
    </row>
    <row r="49" spans="1:4" ht="12.75">
      <c r="A49" s="29" t="s">
        <v>74</v>
      </c>
      <c r="B49">
        <v>0</v>
      </c>
      <c r="C49">
        <v>2</v>
      </c>
      <c r="D49">
        <v>2</v>
      </c>
    </row>
    <row r="50" spans="1:4" ht="12.75">
      <c r="A50" s="29" t="s">
        <v>85</v>
      </c>
      <c r="B50">
        <v>0</v>
      </c>
      <c r="C50">
        <v>2</v>
      </c>
      <c r="D50">
        <v>2</v>
      </c>
    </row>
    <row r="51" spans="1:4" ht="12.75">
      <c r="A51" s="29" t="s">
        <v>86</v>
      </c>
      <c r="B51">
        <v>0</v>
      </c>
      <c r="C51">
        <v>2</v>
      </c>
      <c r="D51">
        <v>2</v>
      </c>
    </row>
    <row r="52" spans="1:4" ht="12.75">
      <c r="A52" s="29" t="s">
        <v>77</v>
      </c>
      <c r="B52">
        <v>0</v>
      </c>
      <c r="C52">
        <v>2</v>
      </c>
      <c r="D52">
        <v>2</v>
      </c>
    </row>
    <row r="53" spans="1:4" ht="12.75">
      <c r="A53" s="29" t="s">
        <v>69</v>
      </c>
      <c r="B53">
        <v>0</v>
      </c>
      <c r="C53">
        <v>1</v>
      </c>
      <c r="D53">
        <v>1</v>
      </c>
    </row>
    <row r="54" spans="1:4" ht="12.75">
      <c r="A54" s="29" t="s">
        <v>70</v>
      </c>
      <c r="B54">
        <v>0</v>
      </c>
      <c r="C54">
        <v>1</v>
      </c>
      <c r="D54">
        <v>1</v>
      </c>
    </row>
    <row r="55" spans="1:4" ht="12.75">
      <c r="A55" s="29" t="s">
        <v>87</v>
      </c>
      <c r="B55">
        <v>0</v>
      </c>
      <c r="C55">
        <v>1</v>
      </c>
      <c r="D55">
        <v>1</v>
      </c>
    </row>
    <row r="56" spans="1:4" ht="12.75">
      <c r="A56" s="29" t="s">
        <v>88</v>
      </c>
      <c r="B56">
        <v>0</v>
      </c>
      <c r="C56">
        <v>1</v>
      </c>
      <c r="D56">
        <v>1</v>
      </c>
    </row>
    <row r="57" spans="1:4" ht="12.75">
      <c r="A57" s="29" t="s">
        <v>89</v>
      </c>
      <c r="B57">
        <v>0</v>
      </c>
      <c r="C57">
        <v>1</v>
      </c>
      <c r="D57">
        <v>1</v>
      </c>
    </row>
    <row r="58" spans="1:4" ht="12.75">
      <c r="A58" s="29" t="s">
        <v>90</v>
      </c>
      <c r="B58">
        <v>0</v>
      </c>
      <c r="C58">
        <v>1</v>
      </c>
      <c r="D58">
        <v>1</v>
      </c>
    </row>
    <row r="59" spans="1:4" ht="12.75">
      <c r="A59" s="33" t="s">
        <v>91</v>
      </c>
      <c r="B59" s="34">
        <v>0</v>
      </c>
      <c r="C59" s="34">
        <v>1</v>
      </c>
      <c r="D59" s="34">
        <v>1</v>
      </c>
    </row>
  </sheetData>
  <printOptions horizontalCentered="1" verticalCentered="1"/>
  <pageMargins left="0.7874015748031497" right="0.7874015748031497" top="0.54" bottom="0.49" header="0.5118110236220472" footer="0.5118110236220472"/>
  <pageSetup fitToHeight="1" fitToWidth="1" horizontalDpi="300" verticalDpi="3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J3" sqref="J3"/>
    </sheetView>
  </sheetViews>
  <sheetFormatPr defaultColWidth="9.140625" defaultRowHeight="12.75"/>
  <cols>
    <col min="1" max="1" width="20.8515625" style="0" customWidth="1"/>
    <col min="2" max="2" width="8.421875" style="0" bestFit="1" customWidth="1"/>
    <col min="3" max="3" width="9.57421875" style="0" customWidth="1"/>
    <col min="4" max="4" width="8.28125" style="0" bestFit="1" customWidth="1"/>
    <col min="5" max="5" width="7.8515625" style="0" bestFit="1" customWidth="1"/>
    <col min="6" max="6" width="8.421875" style="0" bestFit="1" customWidth="1"/>
    <col min="8" max="8" width="8.28125" style="0" bestFit="1" customWidth="1"/>
    <col min="9" max="9" width="7.8515625" style="0" bestFit="1" customWidth="1"/>
  </cols>
  <sheetData>
    <row r="1" spans="1:9" ht="12.75">
      <c r="A1" s="36" t="s">
        <v>92</v>
      </c>
      <c r="B1" s="36"/>
      <c r="C1" s="36"/>
      <c r="D1" s="36"/>
      <c r="E1" s="36"/>
      <c r="F1" s="36"/>
      <c r="G1" s="37"/>
      <c r="H1" s="36"/>
      <c r="I1" s="36"/>
    </row>
    <row r="2" spans="1:9" ht="12.75">
      <c r="A2" s="38"/>
      <c r="B2" s="38"/>
      <c r="C2" s="38"/>
      <c r="D2" s="38"/>
      <c r="E2" s="38"/>
      <c r="F2" s="38"/>
      <c r="G2" s="39"/>
      <c r="H2" s="38"/>
      <c r="I2" s="38"/>
    </row>
    <row r="3" spans="1:9" ht="12.75">
      <c r="A3" s="36"/>
      <c r="B3" s="40"/>
      <c r="C3" s="41" t="s">
        <v>93</v>
      </c>
      <c r="D3" s="41"/>
      <c r="E3" s="41"/>
      <c r="F3" s="42"/>
      <c r="G3" s="43" t="s">
        <v>94</v>
      </c>
      <c r="H3" s="41"/>
      <c r="I3" s="41"/>
    </row>
    <row r="4" spans="1:9" ht="12.75">
      <c r="A4" s="36"/>
      <c r="B4" s="44" t="s">
        <v>95</v>
      </c>
      <c r="C4" s="45" t="s">
        <v>96</v>
      </c>
      <c r="D4" s="46" t="s">
        <v>97</v>
      </c>
      <c r="E4" s="46" t="s">
        <v>98</v>
      </c>
      <c r="F4" s="44" t="s">
        <v>95</v>
      </c>
      <c r="G4" s="45" t="s">
        <v>96</v>
      </c>
      <c r="H4" s="46" t="s">
        <v>97</v>
      </c>
      <c r="I4" s="46" t="s">
        <v>98</v>
      </c>
    </row>
    <row r="5" spans="1:9" ht="12.75">
      <c r="A5" s="38"/>
      <c r="B5" s="40" t="s">
        <v>99</v>
      </c>
      <c r="C5" s="43" t="s">
        <v>100</v>
      </c>
      <c r="D5" s="41" t="s">
        <v>101</v>
      </c>
      <c r="E5" s="41" t="s">
        <v>102</v>
      </c>
      <c r="F5" s="40" t="s">
        <v>99</v>
      </c>
      <c r="G5" s="43" t="s">
        <v>100</v>
      </c>
      <c r="H5" s="41" t="s">
        <v>101</v>
      </c>
      <c r="I5" s="41" t="s">
        <v>102</v>
      </c>
    </row>
    <row r="6" spans="1:9" ht="12.75">
      <c r="A6" s="36" t="s">
        <v>103</v>
      </c>
      <c r="B6" s="47">
        <v>160</v>
      </c>
      <c r="C6" s="37">
        <v>134.21200000000005</v>
      </c>
      <c r="D6" s="36">
        <v>685</v>
      </c>
      <c r="E6" s="48">
        <f aca="true" t="shared" si="0" ref="E6:E16">D6/B6</f>
        <v>4.28125</v>
      </c>
      <c r="F6" s="47">
        <v>399</v>
      </c>
      <c r="G6" s="37">
        <v>140.3440000000001</v>
      </c>
      <c r="H6" s="36">
        <v>2554</v>
      </c>
      <c r="I6" s="48">
        <f>H6/F6</f>
        <v>6.401002506265664</v>
      </c>
    </row>
    <row r="7" spans="1:9" ht="12.75">
      <c r="A7" s="36" t="s">
        <v>104</v>
      </c>
      <c r="B7" s="47">
        <v>33</v>
      </c>
      <c r="C7" s="37">
        <v>25.444</v>
      </c>
      <c r="D7" s="36">
        <v>125</v>
      </c>
      <c r="E7" s="48">
        <f t="shared" si="0"/>
        <v>3.787878787878788</v>
      </c>
      <c r="F7" s="47">
        <v>227</v>
      </c>
      <c r="G7" s="37">
        <v>74.16099999999996</v>
      </c>
      <c r="H7" s="36">
        <v>886</v>
      </c>
      <c r="I7" s="48">
        <f aca="true" t="shared" si="1" ref="I7:I45">H7/F7</f>
        <v>3.9030837004405288</v>
      </c>
    </row>
    <row r="8" spans="1:9" ht="12.75">
      <c r="A8" s="36" t="s">
        <v>105</v>
      </c>
      <c r="B8" s="47">
        <v>31</v>
      </c>
      <c r="C8" s="37">
        <v>35.007000000000005</v>
      </c>
      <c r="D8" s="36">
        <v>259</v>
      </c>
      <c r="E8" s="48">
        <f t="shared" si="0"/>
        <v>8.35483870967742</v>
      </c>
      <c r="F8" s="47">
        <v>217</v>
      </c>
      <c r="G8" s="37">
        <v>118.64400000000009</v>
      </c>
      <c r="H8" s="36">
        <v>1559</v>
      </c>
      <c r="I8" s="48">
        <f t="shared" si="1"/>
        <v>7.184331797235023</v>
      </c>
    </row>
    <row r="9" spans="1:9" ht="12.75">
      <c r="A9" s="36" t="s">
        <v>106</v>
      </c>
      <c r="B9" s="47">
        <v>159</v>
      </c>
      <c r="C9" s="37">
        <v>207.79</v>
      </c>
      <c r="D9" s="36">
        <v>838</v>
      </c>
      <c r="E9" s="48">
        <f t="shared" si="0"/>
        <v>5.270440251572327</v>
      </c>
      <c r="F9" s="47">
        <v>206</v>
      </c>
      <c r="G9" s="37">
        <v>115.57100000000008</v>
      </c>
      <c r="H9" s="36">
        <v>1760</v>
      </c>
      <c r="I9" s="48">
        <f t="shared" si="1"/>
        <v>8.54368932038835</v>
      </c>
    </row>
    <row r="10" spans="1:9" ht="12.75">
      <c r="A10" s="36" t="s">
        <v>107</v>
      </c>
      <c r="B10" s="47">
        <v>85</v>
      </c>
      <c r="C10" s="37">
        <v>58.83200000000003</v>
      </c>
      <c r="D10" s="36">
        <v>350</v>
      </c>
      <c r="E10" s="48">
        <f t="shared" si="0"/>
        <v>4.117647058823529</v>
      </c>
      <c r="F10" s="47">
        <v>182</v>
      </c>
      <c r="G10" s="37">
        <v>65.54</v>
      </c>
      <c r="H10" s="36">
        <v>1333</v>
      </c>
      <c r="I10" s="48">
        <f t="shared" si="1"/>
        <v>7.324175824175824</v>
      </c>
    </row>
    <row r="11" spans="1:9" ht="12.75">
      <c r="A11" s="36" t="s">
        <v>108</v>
      </c>
      <c r="B11" s="47">
        <v>22</v>
      </c>
      <c r="C11" s="37">
        <v>16.536999999999995</v>
      </c>
      <c r="D11" s="36">
        <v>51</v>
      </c>
      <c r="E11" s="48">
        <f t="shared" si="0"/>
        <v>2.3181818181818183</v>
      </c>
      <c r="F11" s="47">
        <v>154</v>
      </c>
      <c r="G11" s="37">
        <v>52.601999999999954</v>
      </c>
      <c r="H11" s="36">
        <v>1189</v>
      </c>
      <c r="I11" s="48">
        <f t="shared" si="1"/>
        <v>7.720779220779221</v>
      </c>
    </row>
    <row r="12" spans="1:9" ht="12.75">
      <c r="A12" s="36" t="s">
        <v>109</v>
      </c>
      <c r="B12" s="47">
        <v>37</v>
      </c>
      <c r="C12" s="37">
        <v>18.551000000000002</v>
      </c>
      <c r="D12" s="36">
        <v>78</v>
      </c>
      <c r="E12" s="48">
        <f t="shared" si="0"/>
        <v>2.108108108108108</v>
      </c>
      <c r="F12" s="47">
        <v>151</v>
      </c>
      <c r="G12" s="37">
        <v>27.198999999999995</v>
      </c>
      <c r="H12" s="36">
        <v>360</v>
      </c>
      <c r="I12" s="48">
        <f t="shared" si="1"/>
        <v>2.384105960264901</v>
      </c>
    </row>
    <row r="13" spans="1:9" ht="12.75">
      <c r="A13" s="36" t="s">
        <v>110</v>
      </c>
      <c r="B13" s="47">
        <v>37</v>
      </c>
      <c r="C13" s="37">
        <v>33.987</v>
      </c>
      <c r="D13" s="36">
        <v>42</v>
      </c>
      <c r="E13" s="48">
        <f t="shared" si="0"/>
        <v>1.135135135135135</v>
      </c>
      <c r="F13" s="47">
        <v>141</v>
      </c>
      <c r="G13" s="37">
        <v>59.45599999999999</v>
      </c>
      <c r="H13" s="36">
        <v>286</v>
      </c>
      <c r="I13" s="48">
        <f t="shared" si="1"/>
        <v>2.028368794326241</v>
      </c>
    </row>
    <row r="14" spans="1:9" ht="12.75">
      <c r="A14" s="36" t="s">
        <v>111</v>
      </c>
      <c r="B14" s="47">
        <v>2</v>
      </c>
      <c r="C14" s="37">
        <v>1.315</v>
      </c>
      <c r="D14" s="36">
        <v>16</v>
      </c>
      <c r="E14" s="48">
        <f t="shared" si="0"/>
        <v>8</v>
      </c>
      <c r="F14" s="47">
        <v>113</v>
      </c>
      <c r="G14" s="37">
        <v>26.78</v>
      </c>
      <c r="H14" s="36">
        <v>395</v>
      </c>
      <c r="I14" s="48">
        <f t="shared" si="1"/>
        <v>3.495575221238938</v>
      </c>
    </row>
    <row r="15" spans="1:9" ht="12.75">
      <c r="A15" s="36" t="s">
        <v>112</v>
      </c>
      <c r="B15" s="47">
        <v>23</v>
      </c>
      <c r="C15" s="37">
        <v>9.651000000000002</v>
      </c>
      <c r="D15" s="36">
        <v>9</v>
      </c>
      <c r="E15" s="48">
        <f t="shared" si="0"/>
        <v>0.391304347826087</v>
      </c>
      <c r="F15" s="47">
        <v>110</v>
      </c>
      <c r="G15" s="37">
        <v>7.560999999999999</v>
      </c>
      <c r="H15" s="36">
        <v>97</v>
      </c>
      <c r="I15" s="48">
        <f t="shared" si="1"/>
        <v>0.8818181818181818</v>
      </c>
    </row>
    <row r="16" spans="1:9" ht="12.75">
      <c r="A16" s="36" t="s">
        <v>113</v>
      </c>
      <c r="B16" s="47">
        <v>28</v>
      </c>
      <c r="C16" s="37">
        <v>26.902000000000005</v>
      </c>
      <c r="D16" s="36">
        <v>33</v>
      </c>
      <c r="E16" s="48">
        <f t="shared" si="0"/>
        <v>1.1785714285714286</v>
      </c>
      <c r="F16" s="47">
        <v>107</v>
      </c>
      <c r="G16" s="37">
        <v>23.089</v>
      </c>
      <c r="H16" s="36">
        <v>462</v>
      </c>
      <c r="I16" s="48">
        <f t="shared" si="1"/>
        <v>4.317757009345795</v>
      </c>
    </row>
    <row r="17" spans="1:9" ht="12.75">
      <c r="A17" s="36" t="s">
        <v>114</v>
      </c>
      <c r="B17" s="47"/>
      <c r="C17" s="36"/>
      <c r="D17" s="36"/>
      <c r="E17" s="36"/>
      <c r="F17" s="47">
        <v>87</v>
      </c>
      <c r="G17" s="37">
        <v>9.028999999999993</v>
      </c>
      <c r="H17" s="36">
        <v>63</v>
      </c>
      <c r="I17" s="48">
        <f t="shared" si="1"/>
        <v>0.7241379310344828</v>
      </c>
    </row>
    <row r="18" spans="1:9" ht="12.75">
      <c r="A18" s="36" t="s">
        <v>115</v>
      </c>
      <c r="B18" s="47">
        <v>1</v>
      </c>
      <c r="C18" s="37">
        <v>0.638</v>
      </c>
      <c r="D18" s="36">
        <v>5</v>
      </c>
      <c r="E18" s="48">
        <f aca="true" t="shared" si="2" ref="E18:E24">D18/B18</f>
        <v>5</v>
      </c>
      <c r="F18" s="47">
        <v>61</v>
      </c>
      <c r="G18" s="37">
        <v>10.108</v>
      </c>
      <c r="H18" s="36">
        <v>42</v>
      </c>
      <c r="I18" s="48">
        <f t="shared" si="1"/>
        <v>0.6885245901639344</v>
      </c>
    </row>
    <row r="19" spans="1:9" ht="12.75">
      <c r="A19" s="36" t="s">
        <v>116</v>
      </c>
      <c r="B19" s="47">
        <v>6</v>
      </c>
      <c r="C19" s="37">
        <v>5.686</v>
      </c>
      <c r="D19" s="36">
        <v>64</v>
      </c>
      <c r="E19" s="48">
        <f t="shared" si="2"/>
        <v>10.666666666666666</v>
      </c>
      <c r="F19" s="47">
        <v>59</v>
      </c>
      <c r="G19" s="37">
        <v>10.783999999999999</v>
      </c>
      <c r="H19" s="36">
        <v>184</v>
      </c>
      <c r="I19" s="48">
        <f t="shared" si="1"/>
        <v>3.1186440677966103</v>
      </c>
    </row>
    <row r="20" spans="1:9" ht="12.75">
      <c r="A20" s="36" t="s">
        <v>117</v>
      </c>
      <c r="B20" s="47">
        <v>1</v>
      </c>
      <c r="C20" s="37">
        <v>0.637</v>
      </c>
      <c r="D20" s="36">
        <v>6</v>
      </c>
      <c r="E20" s="48">
        <f t="shared" si="2"/>
        <v>6</v>
      </c>
      <c r="F20" s="47">
        <v>39</v>
      </c>
      <c r="G20" s="37">
        <v>9.785</v>
      </c>
      <c r="H20" s="36">
        <v>54</v>
      </c>
      <c r="I20" s="48">
        <f t="shared" si="1"/>
        <v>1.3846153846153846</v>
      </c>
    </row>
    <row r="21" spans="1:9" ht="12.75">
      <c r="A21" s="36" t="s">
        <v>118</v>
      </c>
      <c r="B21" s="47">
        <v>4</v>
      </c>
      <c r="C21" s="37">
        <v>2.58</v>
      </c>
      <c r="D21" s="36">
        <v>27</v>
      </c>
      <c r="E21" s="48">
        <f t="shared" si="2"/>
        <v>6.75</v>
      </c>
      <c r="F21" s="47">
        <v>38</v>
      </c>
      <c r="G21" s="37">
        <v>8.558</v>
      </c>
      <c r="H21" s="36">
        <v>149</v>
      </c>
      <c r="I21" s="48">
        <f t="shared" si="1"/>
        <v>3.9210526315789473</v>
      </c>
    </row>
    <row r="22" spans="1:9" ht="12.75">
      <c r="A22" s="36" t="s">
        <v>119</v>
      </c>
      <c r="B22" s="47">
        <v>5</v>
      </c>
      <c r="C22" s="37">
        <v>1.684</v>
      </c>
      <c r="D22" s="36">
        <v>4</v>
      </c>
      <c r="E22" s="48">
        <f t="shared" si="2"/>
        <v>0.8</v>
      </c>
      <c r="F22" s="47">
        <v>38</v>
      </c>
      <c r="G22" s="37">
        <v>7.685</v>
      </c>
      <c r="H22" s="36">
        <v>85</v>
      </c>
      <c r="I22" s="48">
        <f t="shared" si="1"/>
        <v>2.236842105263158</v>
      </c>
    </row>
    <row r="23" spans="1:9" ht="12.75">
      <c r="A23" s="36" t="s">
        <v>120</v>
      </c>
      <c r="B23" s="47">
        <v>18</v>
      </c>
      <c r="C23" s="37">
        <v>4.83</v>
      </c>
      <c r="D23" s="36">
        <v>2</v>
      </c>
      <c r="E23" s="48">
        <f t="shared" si="2"/>
        <v>0.1111111111111111</v>
      </c>
      <c r="F23" s="47">
        <v>32</v>
      </c>
      <c r="G23" s="37">
        <v>2.505</v>
      </c>
      <c r="H23" s="36">
        <v>22</v>
      </c>
      <c r="I23" s="48">
        <f t="shared" si="1"/>
        <v>0.6875</v>
      </c>
    </row>
    <row r="24" spans="1:9" ht="12.75">
      <c r="A24" s="36" t="s">
        <v>121</v>
      </c>
      <c r="B24" s="47">
        <v>6</v>
      </c>
      <c r="C24" s="37">
        <v>6.079000000000001</v>
      </c>
      <c r="D24" s="36">
        <v>0</v>
      </c>
      <c r="E24" s="48">
        <f t="shared" si="2"/>
        <v>0</v>
      </c>
      <c r="F24" s="47">
        <v>28</v>
      </c>
      <c r="G24" s="37">
        <v>6.602</v>
      </c>
      <c r="H24" s="36">
        <v>74</v>
      </c>
      <c r="I24" s="48">
        <f t="shared" si="1"/>
        <v>2.642857142857143</v>
      </c>
    </row>
    <row r="25" spans="1:9" ht="12.75">
      <c r="A25" s="36" t="s">
        <v>122</v>
      </c>
      <c r="B25" s="47"/>
      <c r="C25" s="36"/>
      <c r="D25" s="36"/>
      <c r="E25" s="36"/>
      <c r="F25" s="47">
        <v>27</v>
      </c>
      <c r="G25" s="37">
        <v>5.335999999999999</v>
      </c>
      <c r="H25" s="36">
        <v>46</v>
      </c>
      <c r="I25" s="48">
        <f t="shared" si="1"/>
        <v>1.7037037037037037</v>
      </c>
    </row>
    <row r="26" spans="1:9" ht="12.75">
      <c r="A26" s="36" t="s">
        <v>123</v>
      </c>
      <c r="B26" s="47">
        <v>4</v>
      </c>
      <c r="C26" s="37">
        <v>1.191</v>
      </c>
      <c r="D26" s="36">
        <v>2</v>
      </c>
      <c r="E26" s="48">
        <f>D26/B26</f>
        <v>0.5</v>
      </c>
      <c r="F26" s="47">
        <v>27</v>
      </c>
      <c r="G26" s="37">
        <v>3.874</v>
      </c>
      <c r="H26" s="36">
        <v>43</v>
      </c>
      <c r="I26" s="48">
        <f t="shared" si="1"/>
        <v>1.5925925925925926</v>
      </c>
    </row>
    <row r="27" spans="1:9" ht="12.75">
      <c r="A27" s="36" t="s">
        <v>124</v>
      </c>
      <c r="B27" s="47">
        <v>1</v>
      </c>
      <c r="C27" s="37">
        <v>0.516</v>
      </c>
      <c r="D27" s="36">
        <v>0</v>
      </c>
      <c r="E27" s="48">
        <f>D27/B27</f>
        <v>0</v>
      </c>
      <c r="F27" s="47">
        <v>23</v>
      </c>
      <c r="G27" s="37">
        <v>2.018</v>
      </c>
      <c r="H27" s="36">
        <v>87</v>
      </c>
      <c r="I27" s="48">
        <f t="shared" si="1"/>
        <v>3.782608695652174</v>
      </c>
    </row>
    <row r="28" spans="1:9" ht="12.75">
      <c r="A28" s="36" t="s">
        <v>125</v>
      </c>
      <c r="B28" s="47"/>
      <c r="C28" s="36"/>
      <c r="D28" s="36"/>
      <c r="E28" s="36"/>
      <c r="F28" s="47">
        <v>23</v>
      </c>
      <c r="G28" s="37">
        <v>3.694</v>
      </c>
      <c r="H28" s="36">
        <v>15</v>
      </c>
      <c r="I28" s="48">
        <f t="shared" si="1"/>
        <v>0.6521739130434783</v>
      </c>
    </row>
    <row r="29" spans="1:9" ht="12.75">
      <c r="A29" s="36" t="s">
        <v>126</v>
      </c>
      <c r="B29" s="47"/>
      <c r="C29" s="36"/>
      <c r="D29" s="36"/>
      <c r="E29" s="36"/>
      <c r="F29" s="47">
        <v>19</v>
      </c>
      <c r="G29" s="37">
        <v>3.5380000000000003</v>
      </c>
      <c r="H29" s="36">
        <v>123</v>
      </c>
      <c r="I29" s="48">
        <f t="shared" si="1"/>
        <v>6.473684210526316</v>
      </c>
    </row>
    <row r="30" spans="1:9" ht="12.75">
      <c r="A30" s="36" t="s">
        <v>127</v>
      </c>
      <c r="B30" s="47">
        <v>1</v>
      </c>
      <c r="C30" s="37">
        <v>0.678</v>
      </c>
      <c r="D30" s="36">
        <v>2</v>
      </c>
      <c r="E30" s="48">
        <f>D30/B30</f>
        <v>2</v>
      </c>
      <c r="F30" s="47">
        <v>19</v>
      </c>
      <c r="G30" s="37">
        <v>3.83</v>
      </c>
      <c r="H30" s="36">
        <v>25</v>
      </c>
      <c r="I30" s="48">
        <f t="shared" si="1"/>
        <v>1.3157894736842106</v>
      </c>
    </row>
    <row r="31" spans="1:9" ht="12.75">
      <c r="A31" s="36" t="s">
        <v>128</v>
      </c>
      <c r="B31" s="47">
        <v>1</v>
      </c>
      <c r="C31" s="37">
        <v>0.3</v>
      </c>
      <c r="D31" s="36">
        <v>20</v>
      </c>
      <c r="E31" s="48">
        <f>D31/B31</f>
        <v>20</v>
      </c>
      <c r="F31" s="47">
        <v>19</v>
      </c>
      <c r="G31" s="37">
        <v>1.6410000000000002</v>
      </c>
      <c r="H31" s="36">
        <v>18</v>
      </c>
      <c r="I31" s="48">
        <f t="shared" si="1"/>
        <v>0.9473684210526315</v>
      </c>
    </row>
    <row r="32" spans="1:9" ht="12.75">
      <c r="A32" s="36" t="s">
        <v>129</v>
      </c>
      <c r="B32" s="47">
        <v>5</v>
      </c>
      <c r="C32" s="37">
        <v>6.187</v>
      </c>
      <c r="D32" s="36">
        <v>10</v>
      </c>
      <c r="E32" s="48">
        <f>D32/B32</f>
        <v>2</v>
      </c>
      <c r="F32" s="47">
        <v>18</v>
      </c>
      <c r="G32" s="37">
        <v>3.941</v>
      </c>
      <c r="H32" s="36">
        <v>45</v>
      </c>
      <c r="I32" s="48">
        <f t="shared" si="1"/>
        <v>2.5</v>
      </c>
    </row>
    <row r="33" spans="1:9" ht="12.75">
      <c r="A33" s="36" t="s">
        <v>130</v>
      </c>
      <c r="B33" s="47"/>
      <c r="C33" s="36"/>
      <c r="D33" s="36"/>
      <c r="E33" s="36"/>
      <c r="F33" s="47">
        <v>15</v>
      </c>
      <c r="G33" s="37">
        <v>0.225</v>
      </c>
      <c r="H33" s="36">
        <v>1</v>
      </c>
      <c r="I33" s="48">
        <f t="shared" si="1"/>
        <v>0.06666666666666667</v>
      </c>
    </row>
    <row r="34" spans="1:9" ht="12.75">
      <c r="A34" s="36" t="s">
        <v>131</v>
      </c>
      <c r="B34" s="47"/>
      <c r="C34" s="36"/>
      <c r="D34" s="36"/>
      <c r="E34" s="36"/>
      <c r="F34" s="47">
        <v>14</v>
      </c>
      <c r="G34" s="37">
        <v>1.064</v>
      </c>
      <c r="H34" s="36">
        <v>14</v>
      </c>
      <c r="I34" s="48">
        <f t="shared" si="1"/>
        <v>1</v>
      </c>
    </row>
    <row r="35" spans="1:9" ht="12.75">
      <c r="A35" s="36" t="s">
        <v>132</v>
      </c>
      <c r="B35" s="47">
        <v>2</v>
      </c>
      <c r="C35" s="37">
        <v>0.984</v>
      </c>
      <c r="D35" s="36">
        <v>2</v>
      </c>
      <c r="E35" s="48">
        <f>D35/B35</f>
        <v>1</v>
      </c>
      <c r="F35" s="47">
        <v>14</v>
      </c>
      <c r="G35" s="37">
        <v>0.56</v>
      </c>
      <c r="H35" s="36">
        <v>6</v>
      </c>
      <c r="I35" s="48">
        <f t="shared" si="1"/>
        <v>0.42857142857142855</v>
      </c>
    </row>
    <row r="36" spans="1:9" ht="12.75">
      <c r="A36" s="36" t="s">
        <v>133</v>
      </c>
      <c r="B36" s="47"/>
      <c r="C36" s="36"/>
      <c r="D36" s="36"/>
      <c r="E36" s="36"/>
      <c r="F36" s="47">
        <v>13</v>
      </c>
      <c r="G36" s="37">
        <v>0.868</v>
      </c>
      <c r="H36" s="36">
        <v>45</v>
      </c>
      <c r="I36" s="48">
        <f t="shared" si="1"/>
        <v>3.4615384615384617</v>
      </c>
    </row>
    <row r="37" spans="1:9" ht="12.75">
      <c r="A37" s="36" t="s">
        <v>134</v>
      </c>
      <c r="B37" s="47">
        <v>2</v>
      </c>
      <c r="C37" s="37">
        <v>0.612</v>
      </c>
      <c r="D37" s="36">
        <v>0</v>
      </c>
      <c r="E37" s="48">
        <f>D37/B37</f>
        <v>0</v>
      </c>
      <c r="F37" s="47">
        <v>10</v>
      </c>
      <c r="G37" s="37">
        <v>0.28</v>
      </c>
      <c r="H37" s="36">
        <v>15</v>
      </c>
      <c r="I37" s="48">
        <f t="shared" si="1"/>
        <v>1.5</v>
      </c>
    </row>
    <row r="38" spans="1:9" ht="12.75">
      <c r="A38" s="36" t="s">
        <v>135</v>
      </c>
      <c r="B38" s="47">
        <v>1</v>
      </c>
      <c r="C38" s="37">
        <v>0.307</v>
      </c>
      <c r="D38" s="36">
        <v>0</v>
      </c>
      <c r="E38" s="48">
        <f>D38/B38</f>
        <v>0</v>
      </c>
      <c r="F38" s="47">
        <v>10</v>
      </c>
      <c r="G38" s="37">
        <v>0.683</v>
      </c>
      <c r="H38" s="36">
        <v>4</v>
      </c>
      <c r="I38" s="48">
        <f t="shared" si="1"/>
        <v>0.4</v>
      </c>
    </row>
    <row r="39" spans="1:9" ht="12.75">
      <c r="A39" s="36" t="s">
        <v>136</v>
      </c>
      <c r="B39" s="47">
        <v>7</v>
      </c>
      <c r="C39" s="37">
        <v>10.691</v>
      </c>
      <c r="D39" s="36">
        <v>5</v>
      </c>
      <c r="E39" s="48">
        <f>D39/B39</f>
        <v>0.7142857142857143</v>
      </c>
      <c r="F39" s="47">
        <v>8</v>
      </c>
      <c r="G39" s="37">
        <v>1.936</v>
      </c>
      <c r="H39" s="36">
        <v>6</v>
      </c>
      <c r="I39" s="48">
        <f t="shared" si="1"/>
        <v>0.75</v>
      </c>
    </row>
    <row r="40" spans="1:9" ht="12.75">
      <c r="A40" s="36" t="s">
        <v>137</v>
      </c>
      <c r="B40" s="47"/>
      <c r="C40" s="36"/>
      <c r="D40" s="36"/>
      <c r="E40" s="36"/>
      <c r="F40" s="47">
        <v>8</v>
      </c>
      <c r="G40" s="37">
        <v>1.936</v>
      </c>
      <c r="H40" s="36">
        <v>3</v>
      </c>
      <c r="I40" s="48">
        <f t="shared" si="1"/>
        <v>0.375</v>
      </c>
    </row>
    <row r="41" spans="1:9" ht="12.75">
      <c r="A41" s="36" t="s">
        <v>138</v>
      </c>
      <c r="B41" s="47"/>
      <c r="C41" s="36"/>
      <c r="D41" s="36"/>
      <c r="E41" s="36"/>
      <c r="F41" s="47">
        <v>8</v>
      </c>
      <c r="G41" s="37">
        <v>1.56</v>
      </c>
      <c r="H41" s="36">
        <v>0</v>
      </c>
      <c r="I41" s="48">
        <f t="shared" si="1"/>
        <v>0</v>
      </c>
    </row>
    <row r="42" spans="1:9" ht="12.75">
      <c r="A42" s="36" t="s">
        <v>139</v>
      </c>
      <c r="B42" s="47"/>
      <c r="C42" s="36"/>
      <c r="D42" s="36"/>
      <c r="E42" s="36"/>
      <c r="F42" s="47">
        <v>7</v>
      </c>
      <c r="G42" s="37">
        <v>0.267</v>
      </c>
      <c r="H42" s="36">
        <v>2</v>
      </c>
      <c r="I42" s="48">
        <f t="shared" si="1"/>
        <v>0.2857142857142857</v>
      </c>
    </row>
    <row r="43" spans="1:9" ht="12.75">
      <c r="A43" s="36" t="s">
        <v>140</v>
      </c>
      <c r="B43" s="47"/>
      <c r="C43" s="36"/>
      <c r="D43" s="36"/>
      <c r="E43" s="36"/>
      <c r="F43" s="47">
        <v>7</v>
      </c>
      <c r="G43" s="37">
        <v>0.696</v>
      </c>
      <c r="H43" s="36">
        <v>0</v>
      </c>
      <c r="I43" s="48">
        <f t="shared" si="1"/>
        <v>0</v>
      </c>
    </row>
    <row r="44" spans="1:9" ht="12.75">
      <c r="A44" s="36" t="s">
        <v>141</v>
      </c>
      <c r="B44" s="47"/>
      <c r="C44" s="36"/>
      <c r="D44" s="36"/>
      <c r="E44" s="36"/>
      <c r="F44" s="47">
        <v>6</v>
      </c>
      <c r="G44" s="37">
        <v>0.18</v>
      </c>
      <c r="H44" s="36">
        <v>0</v>
      </c>
      <c r="I44" s="48">
        <f t="shared" si="1"/>
        <v>0</v>
      </c>
    </row>
    <row r="45" spans="1:9" ht="12.75">
      <c r="A45" s="38" t="s">
        <v>142</v>
      </c>
      <c r="B45" s="49"/>
      <c r="C45" s="38"/>
      <c r="D45" s="38"/>
      <c r="E45" s="38"/>
      <c r="F45" s="49">
        <v>6</v>
      </c>
      <c r="G45" s="39">
        <v>2.2569999999999997</v>
      </c>
      <c r="H45" s="38">
        <v>0</v>
      </c>
      <c r="I45" s="50">
        <f t="shared" si="1"/>
        <v>0</v>
      </c>
    </row>
  </sheetData>
  <printOptions horizontalCentered="1" verticalCentered="1"/>
  <pageMargins left="0.35433070866141736" right="0.2362204724409449" top="0.984251968503937" bottom="0.984251968503937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0"/>
  <sheetViews>
    <sheetView workbookViewId="0" topLeftCell="A1">
      <selection activeCell="J24" sqref="J24"/>
    </sheetView>
  </sheetViews>
  <sheetFormatPr defaultColWidth="9.140625" defaultRowHeight="12.75"/>
  <cols>
    <col min="1" max="1" width="27.7109375" style="0" customWidth="1"/>
    <col min="2" max="2" width="10.140625" style="0" bestFit="1" customWidth="1"/>
    <col min="3" max="3" width="11.140625" style="0" bestFit="1" customWidth="1"/>
    <col min="4" max="4" width="9.7109375" style="0" bestFit="1" customWidth="1"/>
    <col min="5" max="5" width="10.7109375" style="0" customWidth="1"/>
  </cols>
  <sheetData>
    <row r="1" spans="1:5" ht="12.75">
      <c r="A1" s="51" t="s">
        <v>143</v>
      </c>
      <c r="B1" s="34"/>
      <c r="C1" s="34"/>
      <c r="D1" s="34"/>
      <c r="E1" s="34"/>
    </row>
    <row r="2" spans="1:5" ht="12.75">
      <c r="A2" s="52"/>
      <c r="B2" s="53" t="s">
        <v>95</v>
      </c>
      <c r="C2" s="8" t="s">
        <v>96</v>
      </c>
      <c r="D2" s="52" t="s">
        <v>97</v>
      </c>
      <c r="E2" s="52" t="s">
        <v>98</v>
      </c>
    </row>
    <row r="3" spans="1:5" ht="12.75">
      <c r="A3" s="34"/>
      <c r="B3" s="54" t="s">
        <v>99</v>
      </c>
      <c r="C3" s="11" t="s">
        <v>100</v>
      </c>
      <c r="D3" s="34" t="s">
        <v>101</v>
      </c>
      <c r="E3" s="34" t="s">
        <v>102</v>
      </c>
    </row>
    <row r="4" spans="1:5" ht="12.75">
      <c r="A4" s="52" t="s">
        <v>144</v>
      </c>
      <c r="B4" s="52">
        <v>14</v>
      </c>
      <c r="C4" s="8">
        <v>16.298</v>
      </c>
      <c r="D4" s="52">
        <v>151</v>
      </c>
      <c r="E4" s="55">
        <v>10.785714285714286</v>
      </c>
    </row>
    <row r="5" spans="1:5" ht="12.75">
      <c r="A5" s="52" t="s">
        <v>145</v>
      </c>
      <c r="B5" s="52">
        <v>4</v>
      </c>
      <c r="C5" s="8">
        <v>2.5540000000000003</v>
      </c>
      <c r="D5" s="52">
        <v>119</v>
      </c>
      <c r="E5" s="55">
        <v>29.75</v>
      </c>
    </row>
    <row r="6" spans="1:5" ht="12.75">
      <c r="A6" s="52" t="s">
        <v>146</v>
      </c>
      <c r="B6" s="52">
        <v>12</v>
      </c>
      <c r="C6" s="8">
        <v>13.746999999999998</v>
      </c>
      <c r="D6" s="52">
        <v>114</v>
      </c>
      <c r="E6" s="55">
        <v>9.5</v>
      </c>
    </row>
    <row r="7" spans="1:5" ht="12.75">
      <c r="A7" s="52" t="s">
        <v>147</v>
      </c>
      <c r="B7" s="52">
        <v>9</v>
      </c>
      <c r="C7" s="8">
        <v>8.865</v>
      </c>
      <c r="D7" s="52">
        <v>104</v>
      </c>
      <c r="E7" s="55">
        <v>11.555555555555555</v>
      </c>
    </row>
    <row r="8" spans="1:5" ht="12.75">
      <c r="A8" s="52" t="s">
        <v>148</v>
      </c>
      <c r="B8" s="52">
        <v>5</v>
      </c>
      <c r="C8" s="8">
        <v>7.586</v>
      </c>
      <c r="D8" s="52">
        <v>92</v>
      </c>
      <c r="E8" s="55">
        <v>18.4</v>
      </c>
    </row>
    <row r="9" spans="1:5" ht="12.75">
      <c r="A9" s="52" t="s">
        <v>149</v>
      </c>
      <c r="B9" s="52">
        <v>1</v>
      </c>
      <c r="C9" s="8">
        <v>2.142</v>
      </c>
      <c r="D9" s="52">
        <v>75</v>
      </c>
      <c r="E9" s="55">
        <v>75</v>
      </c>
    </row>
    <row r="10" spans="1:5" ht="12.75">
      <c r="A10" s="52" t="s">
        <v>150</v>
      </c>
      <c r="B10" s="52">
        <v>5</v>
      </c>
      <c r="C10" s="8">
        <v>5.103000000000001</v>
      </c>
      <c r="D10" s="52">
        <v>74</v>
      </c>
      <c r="E10" s="55">
        <v>14.8</v>
      </c>
    </row>
    <row r="11" spans="1:5" ht="12.75">
      <c r="A11" s="52" t="s">
        <v>151</v>
      </c>
      <c r="B11" s="52">
        <v>8</v>
      </c>
      <c r="C11" s="8">
        <v>11.403</v>
      </c>
      <c r="D11" s="52">
        <v>67</v>
      </c>
      <c r="E11" s="55">
        <v>8.375</v>
      </c>
    </row>
    <row r="12" spans="1:5" ht="12.75">
      <c r="A12" s="52" t="s">
        <v>152</v>
      </c>
      <c r="B12" s="52">
        <v>5</v>
      </c>
      <c r="C12" s="8">
        <v>6.662</v>
      </c>
      <c r="D12" s="52">
        <v>67</v>
      </c>
      <c r="E12" s="55">
        <v>13.4</v>
      </c>
    </row>
    <row r="13" spans="1:5" ht="12.75">
      <c r="A13" s="52" t="s">
        <v>153</v>
      </c>
      <c r="B13" s="52">
        <v>10</v>
      </c>
      <c r="C13" s="8">
        <v>10.985</v>
      </c>
      <c r="D13" s="52">
        <v>63</v>
      </c>
      <c r="E13" s="55">
        <v>6.3</v>
      </c>
    </row>
    <row r="14" spans="1:5" ht="12.75">
      <c r="A14" s="52" t="s">
        <v>154</v>
      </c>
      <c r="B14" s="52">
        <v>10</v>
      </c>
      <c r="C14" s="8">
        <v>5.84</v>
      </c>
      <c r="D14" s="52">
        <v>57</v>
      </c>
      <c r="E14" s="55">
        <v>5.7</v>
      </c>
    </row>
    <row r="15" spans="1:5" ht="12.75">
      <c r="A15" s="52" t="s">
        <v>155</v>
      </c>
      <c r="B15" s="52">
        <v>7</v>
      </c>
      <c r="C15" s="8">
        <v>8.797</v>
      </c>
      <c r="D15" s="52">
        <v>53</v>
      </c>
      <c r="E15" s="55">
        <v>7.571428571428571</v>
      </c>
    </row>
    <row r="16" spans="1:5" ht="12.75">
      <c r="A16" s="52" t="s">
        <v>156</v>
      </c>
      <c r="B16" s="52">
        <v>13</v>
      </c>
      <c r="C16" s="8">
        <v>11.555</v>
      </c>
      <c r="D16" s="52">
        <v>52</v>
      </c>
      <c r="E16" s="55">
        <v>4</v>
      </c>
    </row>
    <row r="17" spans="1:5" ht="12.75">
      <c r="A17" s="52" t="s">
        <v>157</v>
      </c>
      <c r="B17" s="52">
        <v>3</v>
      </c>
      <c r="C17" s="8">
        <v>2.62</v>
      </c>
      <c r="D17" s="52">
        <v>50</v>
      </c>
      <c r="E17" s="55">
        <v>16.666666666666668</v>
      </c>
    </row>
    <row r="18" spans="1:5" ht="12.75">
      <c r="A18" s="52" t="s">
        <v>158</v>
      </c>
      <c r="B18" s="52">
        <v>2</v>
      </c>
      <c r="C18" s="8">
        <v>3.585</v>
      </c>
      <c r="D18" s="52">
        <v>50</v>
      </c>
      <c r="E18" s="55">
        <v>25</v>
      </c>
    </row>
    <row r="19" spans="1:5" ht="12.75">
      <c r="A19" s="52" t="s">
        <v>159</v>
      </c>
      <c r="B19" s="52">
        <v>4</v>
      </c>
      <c r="C19" s="8">
        <v>6.491</v>
      </c>
      <c r="D19" s="52">
        <v>46</v>
      </c>
      <c r="E19" s="55">
        <v>11.5</v>
      </c>
    </row>
    <row r="20" spans="1:5" ht="12.75">
      <c r="A20" s="52" t="s">
        <v>160</v>
      </c>
      <c r="B20" s="52">
        <v>4</v>
      </c>
      <c r="C20" s="8">
        <v>5.055</v>
      </c>
      <c r="D20" s="52">
        <v>45</v>
      </c>
      <c r="E20" s="55">
        <v>11.25</v>
      </c>
    </row>
    <row r="21" spans="1:5" ht="12.75">
      <c r="A21" s="52" t="s">
        <v>161</v>
      </c>
      <c r="B21" s="52">
        <v>1</v>
      </c>
      <c r="C21" s="8">
        <v>1.443</v>
      </c>
      <c r="D21" s="52">
        <v>40</v>
      </c>
      <c r="E21" s="55">
        <v>40</v>
      </c>
    </row>
    <row r="22" spans="1:5" ht="12.75">
      <c r="A22" s="52" t="s">
        <v>162</v>
      </c>
      <c r="B22" s="52">
        <v>4</v>
      </c>
      <c r="C22" s="8">
        <v>5.236</v>
      </c>
      <c r="D22" s="52">
        <v>34</v>
      </c>
      <c r="E22" s="55">
        <v>8.5</v>
      </c>
    </row>
    <row r="23" spans="1:5" ht="12.75">
      <c r="A23" s="52" t="s">
        <v>163</v>
      </c>
      <c r="B23" s="52">
        <v>12</v>
      </c>
      <c r="C23" s="8">
        <v>14.592999999999998</v>
      </c>
      <c r="D23" s="52">
        <v>32</v>
      </c>
      <c r="E23" s="55">
        <v>2.6666666666666665</v>
      </c>
    </row>
    <row r="24" spans="1:5" ht="12.75">
      <c r="A24" s="52" t="s">
        <v>164</v>
      </c>
      <c r="B24" s="52">
        <v>4</v>
      </c>
      <c r="C24" s="8">
        <v>4.828</v>
      </c>
      <c r="D24" s="52">
        <v>32</v>
      </c>
      <c r="E24" s="55">
        <v>8</v>
      </c>
    </row>
    <row r="25" spans="1:5" ht="12.75">
      <c r="A25" s="52" t="s">
        <v>165</v>
      </c>
      <c r="B25" s="52">
        <v>2</v>
      </c>
      <c r="C25" s="8">
        <v>2.9</v>
      </c>
      <c r="D25" s="52">
        <v>30</v>
      </c>
      <c r="E25" s="55">
        <v>15</v>
      </c>
    </row>
    <row r="26" spans="1:5" ht="12.75">
      <c r="A26" s="52" t="s">
        <v>166</v>
      </c>
      <c r="B26" s="52">
        <v>3</v>
      </c>
      <c r="C26" s="8">
        <v>5.366</v>
      </c>
      <c r="D26" s="52">
        <v>29</v>
      </c>
      <c r="E26" s="55">
        <v>9.666666666666666</v>
      </c>
    </row>
    <row r="27" spans="1:5" ht="12.75">
      <c r="A27" s="52" t="s">
        <v>167</v>
      </c>
      <c r="B27" s="52">
        <v>12</v>
      </c>
      <c r="C27" s="8">
        <v>9.575</v>
      </c>
      <c r="D27" s="52">
        <v>28</v>
      </c>
      <c r="E27" s="55">
        <v>2.3333333333333335</v>
      </c>
    </row>
    <row r="28" spans="1:5" ht="12.75">
      <c r="A28" s="52" t="s">
        <v>168</v>
      </c>
      <c r="B28" s="52">
        <v>2</v>
      </c>
      <c r="C28" s="8">
        <v>1.887</v>
      </c>
      <c r="D28" s="52">
        <v>27</v>
      </c>
      <c r="E28" s="55">
        <v>13.5</v>
      </c>
    </row>
    <row r="29" spans="1:5" ht="12.75">
      <c r="A29" s="52" t="s">
        <v>169</v>
      </c>
      <c r="B29" s="52">
        <v>1</v>
      </c>
      <c r="C29" s="8">
        <v>0.646</v>
      </c>
      <c r="D29" s="52">
        <v>27</v>
      </c>
      <c r="E29" s="55">
        <v>27</v>
      </c>
    </row>
    <row r="30" spans="1:5" ht="12.75">
      <c r="A30" s="52" t="s">
        <v>170</v>
      </c>
      <c r="B30" s="52">
        <v>10</v>
      </c>
      <c r="C30" s="8">
        <v>13.762</v>
      </c>
      <c r="D30" s="52">
        <v>26</v>
      </c>
      <c r="E30" s="55">
        <v>2.6</v>
      </c>
    </row>
    <row r="31" spans="1:5" ht="12.75">
      <c r="A31" s="52" t="s">
        <v>171</v>
      </c>
      <c r="B31" s="52">
        <v>4</v>
      </c>
      <c r="C31" s="8">
        <v>3.38</v>
      </c>
      <c r="D31" s="52">
        <v>26</v>
      </c>
      <c r="E31" s="55">
        <v>6.5</v>
      </c>
    </row>
    <row r="32" spans="1:5" ht="12.75">
      <c r="A32" s="52" t="s">
        <v>172</v>
      </c>
      <c r="B32" s="52">
        <v>2</v>
      </c>
      <c r="C32" s="8">
        <v>3.425</v>
      </c>
      <c r="D32" s="52">
        <v>25</v>
      </c>
      <c r="E32" s="55">
        <v>12.5</v>
      </c>
    </row>
    <row r="33" spans="1:5" ht="12.75">
      <c r="A33" s="52" t="s">
        <v>173</v>
      </c>
      <c r="B33" s="52">
        <v>6</v>
      </c>
      <c r="C33" s="8">
        <v>5.731</v>
      </c>
      <c r="D33" s="52">
        <v>24</v>
      </c>
      <c r="E33" s="55">
        <v>4</v>
      </c>
    </row>
    <row r="34" spans="1:5" ht="12.75">
      <c r="A34" s="52" t="s">
        <v>174</v>
      </c>
      <c r="B34" s="52">
        <v>4</v>
      </c>
      <c r="C34" s="8">
        <v>2.458</v>
      </c>
      <c r="D34" s="52">
        <v>24</v>
      </c>
      <c r="E34" s="55">
        <v>6</v>
      </c>
    </row>
    <row r="35" spans="1:5" ht="12.75">
      <c r="A35" s="52" t="s">
        <v>175</v>
      </c>
      <c r="B35" s="52">
        <v>8</v>
      </c>
      <c r="C35" s="8">
        <v>8.285999999999998</v>
      </c>
      <c r="D35" s="52">
        <v>22</v>
      </c>
      <c r="E35" s="55">
        <v>2.75</v>
      </c>
    </row>
    <row r="36" spans="1:5" ht="12.75">
      <c r="A36" s="52" t="s">
        <v>176</v>
      </c>
      <c r="B36" s="52">
        <v>7</v>
      </c>
      <c r="C36" s="8">
        <v>4.547000000000001</v>
      </c>
      <c r="D36" s="52">
        <v>22</v>
      </c>
      <c r="E36" s="55">
        <v>3.142857142857143</v>
      </c>
    </row>
    <row r="37" spans="1:5" ht="12.75">
      <c r="A37" s="52" t="s">
        <v>177</v>
      </c>
      <c r="B37" s="52">
        <v>6</v>
      </c>
      <c r="C37" s="8">
        <v>5.929</v>
      </c>
      <c r="D37" s="52">
        <v>22</v>
      </c>
      <c r="E37" s="55">
        <v>3.6666666666666665</v>
      </c>
    </row>
    <row r="38" spans="1:5" ht="12.75">
      <c r="A38" s="52" t="s">
        <v>178</v>
      </c>
      <c r="B38" s="52">
        <v>4</v>
      </c>
      <c r="C38" s="8">
        <v>2.375</v>
      </c>
      <c r="D38" s="52">
        <v>22</v>
      </c>
      <c r="E38" s="55">
        <v>5.5</v>
      </c>
    </row>
    <row r="39" spans="1:5" ht="12.75">
      <c r="A39" s="52" t="s">
        <v>179</v>
      </c>
      <c r="B39" s="52">
        <v>4</v>
      </c>
      <c r="C39" s="8">
        <v>6.167</v>
      </c>
      <c r="D39" s="52">
        <v>22</v>
      </c>
      <c r="E39" s="55">
        <v>5.5</v>
      </c>
    </row>
    <row r="40" spans="1:5" ht="12.75">
      <c r="A40" s="52" t="s">
        <v>180</v>
      </c>
      <c r="B40" s="52">
        <v>2</v>
      </c>
      <c r="C40" s="8">
        <v>3.892</v>
      </c>
      <c r="D40" s="52">
        <v>22</v>
      </c>
      <c r="E40" s="55">
        <v>11</v>
      </c>
    </row>
    <row r="41" spans="1:5" ht="12.75">
      <c r="A41" s="52" t="s">
        <v>181</v>
      </c>
      <c r="B41" s="52">
        <v>8</v>
      </c>
      <c r="C41" s="8">
        <v>12.796</v>
      </c>
      <c r="D41" s="52">
        <v>20</v>
      </c>
      <c r="E41" s="55">
        <v>2.5</v>
      </c>
    </row>
    <row r="42" spans="1:5" ht="12.75">
      <c r="A42" s="52" t="s">
        <v>182</v>
      </c>
      <c r="B42" s="52">
        <v>8</v>
      </c>
      <c r="C42" s="8">
        <v>11.701</v>
      </c>
      <c r="D42" s="52">
        <v>19</v>
      </c>
      <c r="E42" s="55">
        <v>2.375</v>
      </c>
    </row>
    <row r="43" spans="1:5" ht="12.75">
      <c r="A43" s="52" t="s">
        <v>183</v>
      </c>
      <c r="B43" s="52">
        <v>1</v>
      </c>
      <c r="C43" s="8">
        <v>0.516</v>
      </c>
      <c r="D43" s="52">
        <v>19</v>
      </c>
      <c r="E43" s="55">
        <v>19</v>
      </c>
    </row>
    <row r="44" spans="1:5" ht="12.75">
      <c r="A44" s="52" t="s">
        <v>184</v>
      </c>
      <c r="B44" s="52">
        <v>8</v>
      </c>
      <c r="C44" s="8">
        <v>1.093</v>
      </c>
      <c r="D44" s="52">
        <v>18</v>
      </c>
      <c r="E44" s="55">
        <v>2.25</v>
      </c>
    </row>
    <row r="45" spans="1:5" ht="12.75">
      <c r="A45" s="52" t="s">
        <v>185</v>
      </c>
      <c r="B45" s="52">
        <v>7</v>
      </c>
      <c r="C45" s="8">
        <v>5.189</v>
      </c>
      <c r="D45" s="52">
        <v>18</v>
      </c>
      <c r="E45" s="55">
        <v>2.5714285714285716</v>
      </c>
    </row>
    <row r="46" spans="1:5" ht="12.75">
      <c r="A46" s="52" t="s">
        <v>186</v>
      </c>
      <c r="B46" s="52">
        <v>3</v>
      </c>
      <c r="C46" s="8">
        <v>1.6879999999999997</v>
      </c>
      <c r="D46" s="52">
        <v>18</v>
      </c>
      <c r="E46" s="55">
        <v>6</v>
      </c>
    </row>
    <row r="47" spans="1:5" ht="12.75">
      <c r="A47" s="52" t="s">
        <v>187</v>
      </c>
      <c r="B47" s="52">
        <v>1</v>
      </c>
      <c r="C47" s="8">
        <v>1.256</v>
      </c>
      <c r="D47" s="52">
        <v>18</v>
      </c>
      <c r="E47" s="55">
        <v>18</v>
      </c>
    </row>
    <row r="48" spans="1:5" ht="12.75">
      <c r="A48" s="52" t="s">
        <v>188</v>
      </c>
      <c r="B48" s="52">
        <v>1</v>
      </c>
      <c r="C48" s="8">
        <v>1.946</v>
      </c>
      <c r="D48" s="52">
        <v>18</v>
      </c>
      <c r="E48" s="55">
        <v>18</v>
      </c>
    </row>
    <row r="49" spans="1:5" ht="12.75">
      <c r="A49" s="52" t="s">
        <v>189</v>
      </c>
      <c r="B49" s="52">
        <v>8</v>
      </c>
      <c r="C49" s="8">
        <v>5.113000000000001</v>
      </c>
      <c r="D49" s="52">
        <v>16</v>
      </c>
      <c r="E49" s="55">
        <v>2</v>
      </c>
    </row>
    <row r="50" spans="1:5" ht="12.75">
      <c r="A50" s="52" t="s">
        <v>190</v>
      </c>
      <c r="B50" s="52">
        <v>8</v>
      </c>
      <c r="C50" s="8">
        <v>5.856</v>
      </c>
      <c r="D50" s="52">
        <v>16</v>
      </c>
      <c r="E50" s="55">
        <v>2</v>
      </c>
    </row>
    <row r="51" spans="1:5" ht="12.75">
      <c r="A51" s="52" t="s">
        <v>191</v>
      </c>
      <c r="B51" s="52">
        <v>2</v>
      </c>
      <c r="C51" s="8">
        <v>2.7640000000000002</v>
      </c>
      <c r="D51" s="52">
        <v>16</v>
      </c>
      <c r="E51" s="55">
        <v>8</v>
      </c>
    </row>
    <row r="52" spans="1:5" ht="12.75">
      <c r="A52" s="52" t="s">
        <v>192</v>
      </c>
      <c r="B52" s="52">
        <v>6</v>
      </c>
      <c r="C52" s="8">
        <v>4.468</v>
      </c>
      <c r="D52" s="52">
        <v>15</v>
      </c>
      <c r="E52" s="55">
        <v>2.5</v>
      </c>
    </row>
    <row r="53" spans="1:5" ht="12.75">
      <c r="A53" s="52" t="s">
        <v>193</v>
      </c>
      <c r="B53" s="52">
        <v>13</v>
      </c>
      <c r="C53" s="8">
        <v>14.37</v>
      </c>
      <c r="D53" s="52">
        <v>14</v>
      </c>
      <c r="E53" s="55">
        <v>1.0769230769230769</v>
      </c>
    </row>
    <row r="54" spans="1:5" ht="12.75">
      <c r="A54" s="52" t="s">
        <v>194</v>
      </c>
      <c r="B54" s="52">
        <v>9</v>
      </c>
      <c r="C54" s="8">
        <v>5.533</v>
      </c>
      <c r="D54" s="52">
        <v>14</v>
      </c>
      <c r="E54" s="55">
        <v>1.5555555555555556</v>
      </c>
    </row>
    <row r="55" spans="1:5" ht="12.75">
      <c r="A55" s="52" t="s">
        <v>195</v>
      </c>
      <c r="B55" s="52">
        <v>5</v>
      </c>
      <c r="C55" s="8">
        <v>1.867</v>
      </c>
      <c r="D55" s="52">
        <v>14</v>
      </c>
      <c r="E55" s="55">
        <v>2.8</v>
      </c>
    </row>
    <row r="56" spans="1:5" ht="12.75">
      <c r="A56" s="52" t="s">
        <v>196</v>
      </c>
      <c r="B56" s="52">
        <v>3</v>
      </c>
      <c r="C56" s="8">
        <v>4.031</v>
      </c>
      <c r="D56" s="52">
        <v>14</v>
      </c>
      <c r="E56" s="55">
        <v>4.666666666666667</v>
      </c>
    </row>
    <row r="57" spans="1:5" ht="12.75">
      <c r="A57" s="52" t="s">
        <v>197</v>
      </c>
      <c r="B57" s="52">
        <v>3</v>
      </c>
      <c r="C57" s="8">
        <v>3.86</v>
      </c>
      <c r="D57" s="52">
        <v>14</v>
      </c>
      <c r="E57" s="55">
        <v>4.666666666666667</v>
      </c>
    </row>
    <row r="58" spans="1:5" ht="12.75">
      <c r="A58" s="52" t="s">
        <v>198</v>
      </c>
      <c r="B58" s="52">
        <v>1</v>
      </c>
      <c r="C58" s="8">
        <v>0.383</v>
      </c>
      <c r="D58" s="52">
        <v>14</v>
      </c>
      <c r="E58" s="55">
        <v>14</v>
      </c>
    </row>
    <row r="59" spans="1:5" ht="12.75">
      <c r="A59" s="52" t="s">
        <v>199</v>
      </c>
      <c r="B59" s="52">
        <v>1</v>
      </c>
      <c r="C59" s="8">
        <v>0.283</v>
      </c>
      <c r="D59" s="52">
        <v>14</v>
      </c>
      <c r="E59" s="55">
        <v>14</v>
      </c>
    </row>
    <row r="60" spans="1:5" ht="12.75">
      <c r="A60" s="52" t="s">
        <v>200</v>
      </c>
      <c r="B60" s="52">
        <v>1</v>
      </c>
      <c r="C60" s="8">
        <v>2.142</v>
      </c>
      <c r="D60" s="52">
        <v>13</v>
      </c>
      <c r="E60" s="55">
        <v>13</v>
      </c>
    </row>
    <row r="61" spans="1:5" ht="12.75">
      <c r="A61" s="52" t="s">
        <v>201</v>
      </c>
      <c r="B61" s="52">
        <v>7</v>
      </c>
      <c r="C61" s="8">
        <v>4.183000000000001</v>
      </c>
      <c r="D61" s="52">
        <v>12</v>
      </c>
      <c r="E61" s="55">
        <v>1.7142857142857142</v>
      </c>
    </row>
    <row r="62" spans="1:5" ht="12.75">
      <c r="A62" s="52" t="s">
        <v>202</v>
      </c>
      <c r="B62" s="52">
        <v>4</v>
      </c>
      <c r="C62" s="8">
        <v>2.576</v>
      </c>
      <c r="D62" s="52">
        <v>12</v>
      </c>
      <c r="E62" s="55">
        <v>3</v>
      </c>
    </row>
    <row r="63" spans="1:5" ht="12.75">
      <c r="A63" s="52" t="s">
        <v>203</v>
      </c>
      <c r="B63" s="52">
        <v>3</v>
      </c>
      <c r="C63" s="8">
        <v>4.317</v>
      </c>
      <c r="D63" s="52">
        <v>12</v>
      </c>
      <c r="E63" s="55">
        <v>4</v>
      </c>
    </row>
    <row r="64" spans="1:5" ht="12.75">
      <c r="A64" s="52" t="s">
        <v>204</v>
      </c>
      <c r="B64" s="52">
        <v>1</v>
      </c>
      <c r="C64" s="8">
        <v>0.61</v>
      </c>
      <c r="D64" s="52">
        <v>12</v>
      </c>
      <c r="E64" s="55">
        <v>12</v>
      </c>
    </row>
    <row r="65" spans="1:5" ht="12.75">
      <c r="A65" s="52" t="s">
        <v>205</v>
      </c>
      <c r="B65" s="52">
        <v>1</v>
      </c>
      <c r="C65" s="8">
        <v>1.374</v>
      </c>
      <c r="D65" s="52">
        <v>12</v>
      </c>
      <c r="E65" s="55">
        <v>12</v>
      </c>
    </row>
    <row r="66" spans="1:5" ht="12.75">
      <c r="A66" s="52" t="s">
        <v>206</v>
      </c>
      <c r="B66" s="52">
        <v>1</v>
      </c>
      <c r="C66" s="8">
        <v>0.626</v>
      </c>
      <c r="D66" s="52">
        <v>12</v>
      </c>
      <c r="E66" s="55">
        <v>12</v>
      </c>
    </row>
    <row r="67" spans="1:5" ht="12.75">
      <c r="A67" s="52" t="s">
        <v>207</v>
      </c>
      <c r="B67" s="52">
        <v>1</v>
      </c>
      <c r="C67" s="8">
        <v>0.626</v>
      </c>
      <c r="D67" s="52">
        <v>12</v>
      </c>
      <c r="E67" s="55">
        <v>12</v>
      </c>
    </row>
    <row r="68" spans="1:5" ht="12.75">
      <c r="A68" s="52" t="s">
        <v>208</v>
      </c>
      <c r="B68" s="52">
        <v>1</v>
      </c>
      <c r="C68" s="8">
        <v>0.383</v>
      </c>
      <c r="D68" s="52">
        <v>12</v>
      </c>
      <c r="E68" s="55">
        <v>12</v>
      </c>
    </row>
    <row r="69" spans="1:5" ht="12.75">
      <c r="A69" s="52" t="s">
        <v>209</v>
      </c>
      <c r="B69" s="52">
        <v>1</v>
      </c>
      <c r="C69" s="8">
        <v>0.626</v>
      </c>
      <c r="D69" s="52">
        <v>12</v>
      </c>
      <c r="E69" s="55">
        <v>12</v>
      </c>
    </row>
    <row r="70" spans="1:5" ht="12.75">
      <c r="A70" s="52" t="s">
        <v>210</v>
      </c>
      <c r="B70" s="52">
        <v>1</v>
      </c>
      <c r="C70" s="8">
        <v>0.646</v>
      </c>
      <c r="D70" s="52">
        <v>11</v>
      </c>
      <c r="E70" s="55">
        <v>11</v>
      </c>
    </row>
    <row r="71" spans="1:5" ht="12.75">
      <c r="A71" s="52" t="s">
        <v>211</v>
      </c>
      <c r="B71" s="52">
        <v>7</v>
      </c>
      <c r="C71" s="8">
        <v>6.888</v>
      </c>
      <c r="D71" s="52">
        <v>10</v>
      </c>
      <c r="E71" s="55">
        <v>1.4285714285714286</v>
      </c>
    </row>
    <row r="72" spans="1:5" ht="12.75">
      <c r="A72" s="52" t="s">
        <v>212</v>
      </c>
      <c r="B72" s="52">
        <v>3</v>
      </c>
      <c r="C72" s="8">
        <v>3.815</v>
      </c>
      <c r="D72" s="52">
        <v>10</v>
      </c>
      <c r="E72" s="55">
        <v>3.3333333333333335</v>
      </c>
    </row>
    <row r="73" spans="1:5" ht="12.75">
      <c r="A73" s="52" t="s">
        <v>213</v>
      </c>
      <c r="B73" s="52">
        <v>3</v>
      </c>
      <c r="C73" s="8">
        <v>1.9410000000000003</v>
      </c>
      <c r="D73" s="52">
        <v>10</v>
      </c>
      <c r="E73" s="55">
        <v>3.3333333333333335</v>
      </c>
    </row>
    <row r="74" spans="1:5" ht="12.75">
      <c r="A74" s="52" t="s">
        <v>214</v>
      </c>
      <c r="B74" s="52">
        <v>2</v>
      </c>
      <c r="C74" s="8">
        <v>2.512</v>
      </c>
      <c r="D74" s="52">
        <v>10</v>
      </c>
      <c r="E74" s="55">
        <v>5</v>
      </c>
    </row>
    <row r="75" spans="1:5" ht="12.75">
      <c r="A75" s="52" t="s">
        <v>215</v>
      </c>
      <c r="B75" s="52">
        <v>2</v>
      </c>
      <c r="C75" s="8">
        <v>3.727</v>
      </c>
      <c r="D75" s="52">
        <v>10</v>
      </c>
      <c r="E75" s="55">
        <v>5</v>
      </c>
    </row>
    <row r="76" spans="1:5" ht="12.75">
      <c r="A76" s="52" t="s">
        <v>216</v>
      </c>
      <c r="B76" s="52">
        <v>2</v>
      </c>
      <c r="C76" s="8">
        <v>2.371</v>
      </c>
      <c r="D76" s="52">
        <v>10</v>
      </c>
      <c r="E76" s="55">
        <v>5</v>
      </c>
    </row>
    <row r="77" spans="1:5" ht="12.75">
      <c r="A77" s="52" t="s">
        <v>217</v>
      </c>
      <c r="B77" s="52">
        <v>2</v>
      </c>
      <c r="C77" s="8">
        <v>2.7640000000000002</v>
      </c>
      <c r="D77" s="52">
        <v>10</v>
      </c>
      <c r="E77" s="55">
        <v>5</v>
      </c>
    </row>
    <row r="78" spans="1:5" ht="12.75">
      <c r="A78" s="52" t="s">
        <v>218</v>
      </c>
      <c r="B78" s="52">
        <v>2</v>
      </c>
      <c r="C78" s="8">
        <v>1.958</v>
      </c>
      <c r="D78" s="52">
        <v>10</v>
      </c>
      <c r="E78" s="55">
        <v>5</v>
      </c>
    </row>
    <row r="79" spans="1:5" ht="12.75">
      <c r="A79" s="52" t="s">
        <v>219</v>
      </c>
      <c r="B79" s="52">
        <v>1</v>
      </c>
      <c r="C79" s="8">
        <v>1.644</v>
      </c>
      <c r="D79" s="52">
        <v>10</v>
      </c>
      <c r="E79" s="55">
        <v>10</v>
      </c>
    </row>
    <row r="80" spans="1:5" ht="12.75">
      <c r="A80" s="52" t="s">
        <v>220</v>
      </c>
      <c r="B80" s="52">
        <v>1</v>
      </c>
      <c r="C80" s="8">
        <v>0.566</v>
      </c>
      <c r="D80" s="52">
        <v>10</v>
      </c>
      <c r="E80" s="55">
        <v>10</v>
      </c>
    </row>
    <row r="81" spans="1:5" ht="12.75">
      <c r="A81" s="52" t="s">
        <v>221</v>
      </c>
      <c r="B81" s="52">
        <v>2</v>
      </c>
      <c r="C81" s="8">
        <v>2.695</v>
      </c>
      <c r="D81" s="52">
        <v>9</v>
      </c>
      <c r="E81" s="55">
        <v>4.5</v>
      </c>
    </row>
    <row r="82" spans="1:5" ht="12.75">
      <c r="A82" s="52" t="s">
        <v>222</v>
      </c>
      <c r="B82" s="52">
        <v>5</v>
      </c>
      <c r="C82" s="8">
        <v>3.251</v>
      </c>
      <c r="D82" s="52">
        <v>8</v>
      </c>
      <c r="E82" s="55">
        <v>1.6</v>
      </c>
    </row>
    <row r="83" spans="1:5" ht="12.75">
      <c r="A83" s="52" t="s">
        <v>223</v>
      </c>
      <c r="B83" s="52">
        <v>3</v>
      </c>
      <c r="C83" s="8">
        <v>2.63</v>
      </c>
      <c r="D83" s="52">
        <v>8</v>
      </c>
      <c r="E83" s="55">
        <v>2.6666666666666665</v>
      </c>
    </row>
    <row r="84" spans="1:5" ht="12.75">
      <c r="A84" s="52" t="s">
        <v>224</v>
      </c>
      <c r="B84" s="52">
        <v>2</v>
      </c>
      <c r="C84" s="8">
        <v>1.22</v>
      </c>
      <c r="D84" s="52">
        <v>8</v>
      </c>
      <c r="E84" s="55">
        <v>4</v>
      </c>
    </row>
    <row r="85" spans="1:5" ht="12.75">
      <c r="A85" s="52" t="s">
        <v>225</v>
      </c>
      <c r="B85" s="52">
        <v>2</v>
      </c>
      <c r="C85" s="8">
        <v>1.126</v>
      </c>
      <c r="D85" s="52">
        <v>8</v>
      </c>
      <c r="E85" s="55">
        <v>4</v>
      </c>
    </row>
    <row r="86" spans="1:5" ht="12.75">
      <c r="A86" s="52" t="s">
        <v>226</v>
      </c>
      <c r="B86" s="52">
        <v>1</v>
      </c>
      <c r="C86" s="8">
        <v>0.65</v>
      </c>
      <c r="D86" s="52">
        <v>8</v>
      </c>
      <c r="E86" s="55">
        <v>8</v>
      </c>
    </row>
    <row r="87" spans="1:5" ht="12.75">
      <c r="A87" s="52" t="s">
        <v>227</v>
      </c>
      <c r="B87" s="52">
        <v>1</v>
      </c>
      <c r="C87" s="8">
        <v>0.61</v>
      </c>
      <c r="D87" s="52">
        <v>8</v>
      </c>
      <c r="E87" s="55">
        <v>8</v>
      </c>
    </row>
    <row r="88" spans="1:5" ht="12.75">
      <c r="A88" s="52" t="s">
        <v>228</v>
      </c>
      <c r="B88" s="52">
        <v>1</v>
      </c>
      <c r="C88" s="8">
        <v>0.677</v>
      </c>
      <c r="D88" s="52">
        <v>8</v>
      </c>
      <c r="E88" s="55">
        <v>8</v>
      </c>
    </row>
    <row r="89" spans="1:5" ht="12.75">
      <c r="A89" s="52" t="s">
        <v>229</v>
      </c>
      <c r="B89" s="52">
        <v>1</v>
      </c>
      <c r="C89" s="8">
        <v>1.443</v>
      </c>
      <c r="D89" s="52">
        <v>8</v>
      </c>
      <c r="E89" s="55">
        <v>8</v>
      </c>
    </row>
    <row r="90" spans="1:5" ht="12.75">
      <c r="A90" s="52" t="s">
        <v>230</v>
      </c>
      <c r="B90" s="52">
        <v>1</v>
      </c>
      <c r="C90" s="8">
        <v>1.283</v>
      </c>
      <c r="D90" s="52">
        <v>8</v>
      </c>
      <c r="E90" s="55">
        <v>8</v>
      </c>
    </row>
    <row r="91" spans="1:5" ht="12.75">
      <c r="A91" s="52" t="s">
        <v>231</v>
      </c>
      <c r="B91" s="52">
        <v>3</v>
      </c>
      <c r="C91" s="8">
        <v>1.83</v>
      </c>
      <c r="D91" s="52">
        <v>7</v>
      </c>
      <c r="E91" s="55">
        <v>2.3333333333333335</v>
      </c>
    </row>
    <row r="92" spans="1:5" ht="12.75">
      <c r="A92" s="52" t="s">
        <v>232</v>
      </c>
      <c r="B92" s="52">
        <v>1</v>
      </c>
      <c r="C92" s="8">
        <v>0.566</v>
      </c>
      <c r="D92" s="52">
        <v>7</v>
      </c>
      <c r="E92" s="55">
        <v>7</v>
      </c>
    </row>
    <row r="93" spans="1:5" ht="12.75">
      <c r="A93" s="52" t="s">
        <v>233</v>
      </c>
      <c r="B93" s="52">
        <v>1</v>
      </c>
      <c r="C93" s="8">
        <v>1.946</v>
      </c>
      <c r="D93" s="52">
        <v>7</v>
      </c>
      <c r="E93" s="55">
        <v>7</v>
      </c>
    </row>
    <row r="94" spans="1:5" ht="12.75">
      <c r="A94" s="52" t="s">
        <v>234</v>
      </c>
      <c r="B94" s="52">
        <v>1</v>
      </c>
      <c r="C94" s="8">
        <v>0.626</v>
      </c>
      <c r="D94" s="52">
        <v>7</v>
      </c>
      <c r="E94" s="55">
        <v>7</v>
      </c>
    </row>
    <row r="95" spans="1:5" ht="12.75">
      <c r="A95" s="52" t="s">
        <v>235</v>
      </c>
      <c r="B95" s="52">
        <v>10</v>
      </c>
      <c r="C95" s="8">
        <v>8.62</v>
      </c>
      <c r="D95" s="52">
        <v>6</v>
      </c>
      <c r="E95" s="55">
        <v>0.6</v>
      </c>
    </row>
    <row r="96" spans="1:5" ht="12.75">
      <c r="A96" s="52" t="s">
        <v>236</v>
      </c>
      <c r="B96" s="52">
        <v>5</v>
      </c>
      <c r="C96" s="8">
        <v>2.9890000000000003</v>
      </c>
      <c r="D96" s="52">
        <v>6</v>
      </c>
      <c r="E96" s="55">
        <v>1.2</v>
      </c>
    </row>
    <row r="97" spans="1:5" ht="12.75">
      <c r="A97" s="52" t="s">
        <v>237</v>
      </c>
      <c r="B97" s="52">
        <v>5</v>
      </c>
      <c r="C97" s="8">
        <v>6.648</v>
      </c>
      <c r="D97" s="52">
        <v>6</v>
      </c>
      <c r="E97" s="55">
        <v>1.2</v>
      </c>
    </row>
    <row r="98" spans="1:5" ht="12.75">
      <c r="A98" s="52" t="s">
        <v>238</v>
      </c>
      <c r="B98" s="52">
        <v>4</v>
      </c>
      <c r="C98" s="8">
        <v>3.0969999999999995</v>
      </c>
      <c r="D98" s="52">
        <v>6</v>
      </c>
      <c r="E98" s="55">
        <v>1.5</v>
      </c>
    </row>
    <row r="99" spans="1:5" ht="12.75">
      <c r="A99" s="52" t="s">
        <v>239</v>
      </c>
      <c r="B99" s="52">
        <v>3</v>
      </c>
      <c r="C99" s="8">
        <v>2.957</v>
      </c>
      <c r="D99" s="52">
        <v>6</v>
      </c>
      <c r="E99" s="55">
        <v>2</v>
      </c>
    </row>
    <row r="100" spans="1:5" ht="12.75">
      <c r="A100" s="52" t="s">
        <v>240</v>
      </c>
      <c r="B100" s="52">
        <v>3</v>
      </c>
      <c r="C100" s="8">
        <v>1.9609999999999999</v>
      </c>
      <c r="D100" s="52">
        <v>6</v>
      </c>
      <c r="E100" s="55">
        <v>2</v>
      </c>
    </row>
    <row r="101" spans="1:5" ht="12.75">
      <c r="A101" s="52" t="s">
        <v>241</v>
      </c>
      <c r="B101" s="52">
        <v>3</v>
      </c>
      <c r="C101" s="8">
        <v>1.653</v>
      </c>
      <c r="D101" s="52">
        <v>6</v>
      </c>
      <c r="E101" s="55">
        <v>2</v>
      </c>
    </row>
    <row r="102" spans="1:5" ht="12.75">
      <c r="A102" s="52" t="s">
        <v>242</v>
      </c>
      <c r="B102" s="52">
        <v>2</v>
      </c>
      <c r="C102" s="8">
        <v>2.5389999999999997</v>
      </c>
      <c r="D102" s="52">
        <v>6</v>
      </c>
      <c r="E102" s="55">
        <v>3</v>
      </c>
    </row>
    <row r="103" spans="1:5" ht="12.75">
      <c r="A103" s="52" t="s">
        <v>243</v>
      </c>
      <c r="B103" s="52">
        <v>2</v>
      </c>
      <c r="C103" s="8">
        <v>1.186</v>
      </c>
      <c r="D103" s="52">
        <v>6</v>
      </c>
      <c r="E103" s="55">
        <v>3</v>
      </c>
    </row>
    <row r="104" spans="1:5" ht="12.75">
      <c r="A104" s="52" t="s">
        <v>244</v>
      </c>
      <c r="B104" s="52">
        <v>2</v>
      </c>
      <c r="C104" s="8">
        <v>1.216</v>
      </c>
      <c r="D104" s="52">
        <v>6</v>
      </c>
      <c r="E104" s="55">
        <v>3</v>
      </c>
    </row>
    <row r="105" spans="1:5" ht="12.75">
      <c r="A105" s="52" t="s">
        <v>245</v>
      </c>
      <c r="B105" s="52">
        <v>1</v>
      </c>
      <c r="C105" s="8">
        <v>1.374</v>
      </c>
      <c r="D105" s="52">
        <v>6</v>
      </c>
      <c r="E105" s="55">
        <v>6</v>
      </c>
    </row>
    <row r="106" spans="1:5" ht="12.75">
      <c r="A106" s="52" t="s">
        <v>246</v>
      </c>
      <c r="B106" s="52">
        <v>1</v>
      </c>
      <c r="C106" s="8">
        <v>0.606</v>
      </c>
      <c r="D106" s="52">
        <v>6</v>
      </c>
      <c r="E106" s="55">
        <v>6</v>
      </c>
    </row>
    <row r="107" spans="1:5" ht="12.75">
      <c r="A107" s="52" t="s">
        <v>247</v>
      </c>
      <c r="B107" s="52">
        <v>1</v>
      </c>
      <c r="C107" s="8">
        <v>0.283</v>
      </c>
      <c r="D107" s="52">
        <v>6</v>
      </c>
      <c r="E107" s="55">
        <v>6</v>
      </c>
    </row>
    <row r="108" spans="1:5" ht="12.75">
      <c r="A108" s="52" t="s">
        <v>248</v>
      </c>
      <c r="B108" s="52">
        <v>1</v>
      </c>
      <c r="C108" s="8">
        <v>0.566</v>
      </c>
      <c r="D108" s="52">
        <v>6</v>
      </c>
      <c r="E108" s="55">
        <v>6</v>
      </c>
    </row>
    <row r="109" spans="1:5" ht="12.75">
      <c r="A109" s="52" t="s">
        <v>249</v>
      </c>
      <c r="B109" s="52">
        <v>1</v>
      </c>
      <c r="C109" s="8">
        <v>0.566</v>
      </c>
      <c r="D109" s="52">
        <v>6</v>
      </c>
      <c r="E109" s="55">
        <v>6</v>
      </c>
    </row>
    <row r="110" spans="1:5" ht="12.75">
      <c r="A110" s="52" t="s">
        <v>250</v>
      </c>
      <c r="B110" s="52">
        <v>1</v>
      </c>
      <c r="C110" s="8">
        <v>0.566</v>
      </c>
      <c r="D110" s="52">
        <v>6</v>
      </c>
      <c r="E110" s="55">
        <v>6</v>
      </c>
    </row>
    <row r="111" spans="1:5" ht="12.75">
      <c r="A111" s="52" t="s">
        <v>251</v>
      </c>
      <c r="B111" s="52">
        <v>1</v>
      </c>
      <c r="C111" s="8">
        <v>0.566</v>
      </c>
      <c r="D111" s="52">
        <v>6</v>
      </c>
      <c r="E111" s="55">
        <v>6</v>
      </c>
    </row>
    <row r="112" spans="1:5" ht="12.75">
      <c r="A112" s="52" t="s">
        <v>252</v>
      </c>
      <c r="B112" s="52">
        <v>2</v>
      </c>
      <c r="C112" s="8">
        <v>2.512</v>
      </c>
      <c r="D112" s="52">
        <v>5</v>
      </c>
      <c r="E112" s="55">
        <v>2.5</v>
      </c>
    </row>
    <row r="113" spans="1:5" ht="12.75">
      <c r="A113" s="52" t="s">
        <v>253</v>
      </c>
      <c r="B113" s="52">
        <v>1</v>
      </c>
      <c r="C113" s="8">
        <v>1.374</v>
      </c>
      <c r="D113" s="52">
        <v>5</v>
      </c>
      <c r="E113" s="55">
        <v>5</v>
      </c>
    </row>
    <row r="114" spans="1:5" ht="12.75">
      <c r="A114" s="52" t="s">
        <v>254</v>
      </c>
      <c r="B114" s="52">
        <v>1</v>
      </c>
      <c r="C114" s="8">
        <v>1.374</v>
      </c>
      <c r="D114" s="52">
        <v>5</v>
      </c>
      <c r="E114" s="55">
        <v>5</v>
      </c>
    </row>
    <row r="115" spans="1:5" ht="12.75">
      <c r="A115" s="52" t="s">
        <v>255</v>
      </c>
      <c r="B115" s="52">
        <v>1</v>
      </c>
      <c r="C115" s="8">
        <v>0.646</v>
      </c>
      <c r="D115" s="52">
        <v>5</v>
      </c>
      <c r="E115" s="55">
        <v>5</v>
      </c>
    </row>
    <row r="116" spans="1:5" ht="12.75">
      <c r="A116" s="52" t="s">
        <v>256</v>
      </c>
      <c r="B116" s="52">
        <v>11</v>
      </c>
      <c r="C116" s="8">
        <v>7.416999999999999</v>
      </c>
      <c r="D116" s="52">
        <v>4</v>
      </c>
      <c r="E116" s="55">
        <v>0.36363636363636365</v>
      </c>
    </row>
    <row r="117" spans="1:5" ht="12.75">
      <c r="A117" s="52" t="s">
        <v>257</v>
      </c>
      <c r="B117" s="52">
        <v>8</v>
      </c>
      <c r="C117" s="8">
        <v>8.481</v>
      </c>
      <c r="D117" s="52">
        <v>4</v>
      </c>
      <c r="E117" s="55">
        <v>0.5</v>
      </c>
    </row>
    <row r="118" spans="1:5" ht="12.75">
      <c r="A118" s="52" t="s">
        <v>258</v>
      </c>
      <c r="B118" s="52">
        <v>8</v>
      </c>
      <c r="C118" s="8">
        <v>9.268999999999998</v>
      </c>
      <c r="D118" s="52">
        <v>4</v>
      </c>
      <c r="E118" s="55">
        <v>0.5</v>
      </c>
    </row>
    <row r="119" spans="1:5" ht="12.75">
      <c r="A119" s="52" t="s">
        <v>259</v>
      </c>
      <c r="B119" s="52">
        <v>6</v>
      </c>
      <c r="C119" s="8">
        <v>7.07</v>
      </c>
      <c r="D119" s="52">
        <v>4</v>
      </c>
      <c r="E119" s="55">
        <v>0.6666666666666666</v>
      </c>
    </row>
    <row r="120" spans="1:5" ht="12.75">
      <c r="A120" s="52" t="s">
        <v>260</v>
      </c>
      <c r="B120" s="52">
        <v>5</v>
      </c>
      <c r="C120" s="8">
        <v>3.909</v>
      </c>
      <c r="D120" s="52">
        <v>4</v>
      </c>
      <c r="E120" s="55">
        <v>0.8</v>
      </c>
    </row>
    <row r="121" spans="1:5" ht="12.75">
      <c r="A121" s="52" t="s">
        <v>261</v>
      </c>
      <c r="B121" s="52">
        <v>4</v>
      </c>
      <c r="C121" s="8">
        <v>6.443</v>
      </c>
      <c r="D121" s="52">
        <v>4</v>
      </c>
      <c r="E121" s="55">
        <v>1</v>
      </c>
    </row>
    <row r="122" spans="1:5" ht="12.75">
      <c r="A122" s="52" t="s">
        <v>262</v>
      </c>
      <c r="B122" s="52">
        <v>3</v>
      </c>
      <c r="C122" s="8">
        <v>3.294</v>
      </c>
      <c r="D122" s="52">
        <v>4</v>
      </c>
      <c r="E122" s="55">
        <v>1.3333333333333333</v>
      </c>
    </row>
    <row r="123" spans="1:5" ht="12.75">
      <c r="A123" s="52" t="s">
        <v>263</v>
      </c>
      <c r="B123" s="52">
        <v>3</v>
      </c>
      <c r="C123" s="8">
        <v>3.795</v>
      </c>
      <c r="D123" s="52">
        <v>4</v>
      </c>
      <c r="E123" s="55">
        <v>1.3333333333333333</v>
      </c>
    </row>
    <row r="124" spans="1:5" ht="12.75">
      <c r="A124" s="52" t="s">
        <v>264</v>
      </c>
      <c r="B124" s="52">
        <v>3</v>
      </c>
      <c r="C124" s="8">
        <v>4.073</v>
      </c>
      <c r="D124" s="52">
        <v>4</v>
      </c>
      <c r="E124" s="55">
        <v>1.3333333333333333</v>
      </c>
    </row>
    <row r="125" spans="1:5" ht="12.75">
      <c r="A125" s="52" t="s">
        <v>265</v>
      </c>
      <c r="B125" s="52">
        <v>3</v>
      </c>
      <c r="C125" s="8">
        <v>3.795</v>
      </c>
      <c r="D125" s="52">
        <v>4</v>
      </c>
      <c r="E125" s="55">
        <v>1.3333333333333333</v>
      </c>
    </row>
    <row r="126" spans="1:5" ht="12.75">
      <c r="A126" s="52" t="s">
        <v>266</v>
      </c>
      <c r="B126" s="52">
        <v>2</v>
      </c>
      <c r="C126" s="8">
        <v>2.8529999999999998</v>
      </c>
      <c r="D126" s="52">
        <v>4</v>
      </c>
      <c r="E126" s="55">
        <v>2</v>
      </c>
    </row>
    <row r="127" spans="1:5" ht="12.75">
      <c r="A127" s="52" t="s">
        <v>267</v>
      </c>
      <c r="B127" s="52">
        <v>2</v>
      </c>
      <c r="C127" s="8">
        <v>1.928</v>
      </c>
      <c r="D127" s="52">
        <v>4</v>
      </c>
      <c r="E127" s="55">
        <v>2</v>
      </c>
    </row>
    <row r="128" spans="1:5" ht="12.75">
      <c r="A128" s="52" t="s">
        <v>268</v>
      </c>
      <c r="B128" s="52">
        <v>2</v>
      </c>
      <c r="C128" s="8">
        <v>3.425</v>
      </c>
      <c r="D128" s="52">
        <v>4</v>
      </c>
      <c r="E128" s="55">
        <v>2</v>
      </c>
    </row>
    <row r="129" spans="1:5" ht="12.75">
      <c r="A129" s="52" t="s">
        <v>269</v>
      </c>
      <c r="B129" s="52">
        <v>2</v>
      </c>
      <c r="C129" s="8">
        <v>3.064</v>
      </c>
      <c r="D129" s="52">
        <v>4</v>
      </c>
      <c r="E129" s="55">
        <v>2</v>
      </c>
    </row>
    <row r="130" spans="1:5" ht="12.75">
      <c r="A130" s="52" t="s">
        <v>270</v>
      </c>
      <c r="B130" s="52">
        <v>2</v>
      </c>
      <c r="C130" s="8">
        <v>1.216</v>
      </c>
      <c r="D130" s="52">
        <v>4</v>
      </c>
      <c r="E130" s="55">
        <v>2</v>
      </c>
    </row>
    <row r="131" spans="1:5" ht="12.75">
      <c r="A131" s="52" t="s">
        <v>271</v>
      </c>
      <c r="B131" s="52">
        <v>2</v>
      </c>
      <c r="C131" s="8">
        <v>1.132</v>
      </c>
      <c r="D131" s="52">
        <v>4</v>
      </c>
      <c r="E131" s="55">
        <v>2</v>
      </c>
    </row>
    <row r="132" spans="1:5" ht="12.75">
      <c r="A132" s="52" t="s">
        <v>272</v>
      </c>
      <c r="B132" s="52">
        <v>2</v>
      </c>
      <c r="C132" s="8">
        <v>0.9510000000000001</v>
      </c>
      <c r="D132" s="52">
        <v>4</v>
      </c>
      <c r="E132" s="55">
        <v>2</v>
      </c>
    </row>
    <row r="133" spans="1:5" ht="12.75">
      <c r="A133" s="52" t="s">
        <v>273</v>
      </c>
      <c r="B133" s="52">
        <v>2</v>
      </c>
      <c r="C133" s="8">
        <v>1.3090000000000002</v>
      </c>
      <c r="D133" s="52">
        <v>4</v>
      </c>
      <c r="E133" s="55">
        <v>2</v>
      </c>
    </row>
    <row r="134" spans="1:5" ht="12.75">
      <c r="A134" s="52" t="s">
        <v>274</v>
      </c>
      <c r="B134" s="52">
        <v>1</v>
      </c>
      <c r="C134" s="8">
        <v>0.672</v>
      </c>
      <c r="D134" s="52">
        <v>4</v>
      </c>
      <c r="E134" s="55">
        <v>4</v>
      </c>
    </row>
    <row r="135" spans="1:5" ht="12.75">
      <c r="A135" s="52" t="s">
        <v>275</v>
      </c>
      <c r="B135" s="52">
        <v>1</v>
      </c>
      <c r="C135" s="8">
        <v>0.61</v>
      </c>
      <c r="D135" s="52">
        <v>4</v>
      </c>
      <c r="E135" s="55">
        <v>4</v>
      </c>
    </row>
    <row r="136" spans="1:5" ht="12.75">
      <c r="A136" s="52" t="s">
        <v>276</v>
      </c>
      <c r="B136" s="52">
        <v>1</v>
      </c>
      <c r="C136" s="8">
        <v>0.626</v>
      </c>
      <c r="D136" s="52">
        <v>4</v>
      </c>
      <c r="E136" s="55">
        <v>4</v>
      </c>
    </row>
    <row r="137" spans="1:5" ht="12.75">
      <c r="A137" s="52" t="s">
        <v>277</v>
      </c>
      <c r="B137" s="52">
        <v>1</v>
      </c>
      <c r="C137" s="8">
        <v>0.659</v>
      </c>
      <c r="D137" s="52">
        <v>4</v>
      </c>
      <c r="E137" s="55">
        <v>4</v>
      </c>
    </row>
    <row r="138" spans="1:5" ht="12.75">
      <c r="A138" s="52" t="s">
        <v>278</v>
      </c>
      <c r="B138" s="52">
        <v>1</v>
      </c>
      <c r="C138" s="8">
        <v>0.652</v>
      </c>
      <c r="D138" s="52">
        <v>4</v>
      </c>
      <c r="E138" s="55">
        <v>4</v>
      </c>
    </row>
    <row r="139" spans="1:5" ht="12.75">
      <c r="A139" s="52" t="s">
        <v>279</v>
      </c>
      <c r="B139" s="52">
        <v>1</v>
      </c>
      <c r="C139" s="8">
        <v>0.307</v>
      </c>
      <c r="D139" s="52">
        <v>4</v>
      </c>
      <c r="E139" s="55">
        <v>4</v>
      </c>
    </row>
    <row r="140" spans="1:5" ht="12.75">
      <c r="A140" s="52" t="s">
        <v>280</v>
      </c>
      <c r="B140" s="52">
        <v>1</v>
      </c>
      <c r="C140" s="8">
        <v>0.636</v>
      </c>
      <c r="D140" s="52">
        <v>4</v>
      </c>
      <c r="E140" s="55">
        <v>4</v>
      </c>
    </row>
    <row r="141" spans="1:5" ht="12.75">
      <c r="A141" s="52" t="s">
        <v>281</v>
      </c>
      <c r="B141" s="52">
        <v>1</v>
      </c>
      <c r="C141" s="8">
        <v>0.59</v>
      </c>
      <c r="D141" s="52">
        <v>4</v>
      </c>
      <c r="E141" s="55">
        <v>4</v>
      </c>
    </row>
    <row r="142" spans="1:5" ht="12.75">
      <c r="A142" s="52" t="s">
        <v>282</v>
      </c>
      <c r="B142" s="52">
        <v>1</v>
      </c>
      <c r="C142" s="8">
        <v>0.677</v>
      </c>
      <c r="D142" s="52">
        <v>4</v>
      </c>
      <c r="E142" s="55">
        <v>4</v>
      </c>
    </row>
    <row r="143" spans="1:5" ht="12.75">
      <c r="A143" s="52" t="s">
        <v>283</v>
      </c>
      <c r="B143" s="52">
        <v>1</v>
      </c>
      <c r="C143" s="8">
        <v>0.677</v>
      </c>
      <c r="D143" s="52">
        <v>4</v>
      </c>
      <c r="E143" s="55">
        <v>4</v>
      </c>
    </row>
    <row r="144" spans="1:5" ht="12.75">
      <c r="A144" s="52" t="s">
        <v>284</v>
      </c>
      <c r="B144" s="52">
        <v>1</v>
      </c>
      <c r="C144" s="8">
        <v>0.3</v>
      </c>
      <c r="D144" s="52">
        <v>4</v>
      </c>
      <c r="E144" s="55">
        <v>4</v>
      </c>
    </row>
    <row r="145" spans="1:5" ht="12.75">
      <c r="A145" s="52" t="s">
        <v>285</v>
      </c>
      <c r="B145" s="52">
        <v>1</v>
      </c>
      <c r="C145" s="8">
        <v>1.256</v>
      </c>
      <c r="D145" s="52">
        <v>4</v>
      </c>
      <c r="E145" s="55">
        <v>4</v>
      </c>
    </row>
    <row r="146" spans="1:5" ht="12.75">
      <c r="A146" s="52" t="s">
        <v>286</v>
      </c>
      <c r="B146" s="52">
        <v>1</v>
      </c>
      <c r="C146" s="8">
        <v>0.65</v>
      </c>
      <c r="D146" s="52">
        <v>4</v>
      </c>
      <c r="E146" s="55">
        <v>4</v>
      </c>
    </row>
    <row r="147" spans="1:5" ht="12.75">
      <c r="A147" s="52" t="s">
        <v>287</v>
      </c>
      <c r="B147" s="52">
        <v>1</v>
      </c>
      <c r="C147" s="8">
        <v>0.283</v>
      </c>
      <c r="D147" s="52">
        <v>4</v>
      </c>
      <c r="E147" s="55">
        <v>4</v>
      </c>
    </row>
    <row r="148" spans="1:5" ht="12.75">
      <c r="A148" s="52" t="s">
        <v>288</v>
      </c>
      <c r="B148" s="52">
        <v>1</v>
      </c>
      <c r="C148" s="8">
        <v>0.283</v>
      </c>
      <c r="D148" s="52">
        <v>4</v>
      </c>
      <c r="E148" s="55">
        <v>4</v>
      </c>
    </row>
    <row r="149" spans="1:5" ht="12.75">
      <c r="A149" s="52" t="s">
        <v>289</v>
      </c>
      <c r="B149" s="52">
        <v>9</v>
      </c>
      <c r="C149" s="8">
        <v>11.51</v>
      </c>
      <c r="D149" s="52">
        <v>3</v>
      </c>
      <c r="E149" s="55">
        <v>0.3333333333333333</v>
      </c>
    </row>
    <row r="150" spans="1:5" ht="12.75">
      <c r="A150" s="52" t="s">
        <v>290</v>
      </c>
      <c r="B150" s="52">
        <v>6</v>
      </c>
      <c r="C150" s="8">
        <v>5.225</v>
      </c>
      <c r="D150" s="52">
        <v>3</v>
      </c>
      <c r="E150" s="55">
        <v>0.5</v>
      </c>
    </row>
    <row r="151" spans="1:5" ht="12.75">
      <c r="A151" s="52" t="s">
        <v>291</v>
      </c>
      <c r="B151" s="52">
        <v>5</v>
      </c>
      <c r="C151" s="8">
        <v>3.2530000000000006</v>
      </c>
      <c r="D151" s="52">
        <v>3</v>
      </c>
      <c r="E151" s="55">
        <v>0.6</v>
      </c>
    </row>
    <row r="152" spans="1:5" ht="12.75">
      <c r="A152" s="52" t="s">
        <v>292</v>
      </c>
      <c r="B152" s="52">
        <v>2</v>
      </c>
      <c r="C152" s="8">
        <v>2.407</v>
      </c>
      <c r="D152" s="52">
        <v>3</v>
      </c>
      <c r="E152" s="55">
        <v>1.5</v>
      </c>
    </row>
    <row r="153" spans="1:5" ht="12.75">
      <c r="A153" s="52" t="s">
        <v>293</v>
      </c>
      <c r="B153" s="52">
        <v>2</v>
      </c>
      <c r="C153" s="8">
        <v>0.583</v>
      </c>
      <c r="D153" s="52">
        <v>3</v>
      </c>
      <c r="E153" s="55">
        <v>1.5</v>
      </c>
    </row>
    <row r="154" spans="1:5" ht="12.75">
      <c r="A154" s="52" t="s">
        <v>294</v>
      </c>
      <c r="B154" s="52">
        <v>2</v>
      </c>
      <c r="C154" s="8">
        <v>1.252</v>
      </c>
      <c r="D154" s="52">
        <v>3</v>
      </c>
      <c r="E154" s="55">
        <v>1.5</v>
      </c>
    </row>
    <row r="155" spans="1:5" ht="12.75">
      <c r="A155" s="52" t="s">
        <v>295</v>
      </c>
      <c r="B155" s="52">
        <v>2</v>
      </c>
      <c r="C155" s="8">
        <v>2.419</v>
      </c>
      <c r="D155" s="52">
        <v>3</v>
      </c>
      <c r="E155" s="55">
        <v>1.5</v>
      </c>
    </row>
    <row r="156" spans="1:5" ht="12.75">
      <c r="A156" s="52" t="s">
        <v>296</v>
      </c>
      <c r="B156" s="52">
        <v>1</v>
      </c>
      <c r="C156" s="8">
        <v>0.645</v>
      </c>
      <c r="D156" s="52">
        <v>3</v>
      </c>
      <c r="E156" s="55">
        <v>3</v>
      </c>
    </row>
    <row r="157" spans="1:5" ht="12.75">
      <c r="A157" s="52" t="s">
        <v>297</v>
      </c>
      <c r="B157" s="52">
        <v>1</v>
      </c>
      <c r="C157" s="8">
        <v>0.61</v>
      </c>
      <c r="D157" s="52">
        <v>3</v>
      </c>
      <c r="E157" s="55">
        <v>3</v>
      </c>
    </row>
    <row r="158" spans="1:5" ht="12.75">
      <c r="A158" s="52" t="s">
        <v>298</v>
      </c>
      <c r="B158" s="52">
        <v>1</v>
      </c>
      <c r="C158" s="8">
        <v>0.516</v>
      </c>
      <c r="D158" s="52">
        <v>3</v>
      </c>
      <c r="E158" s="55">
        <v>3</v>
      </c>
    </row>
    <row r="159" spans="1:5" ht="12.75">
      <c r="A159" s="52" t="s">
        <v>299</v>
      </c>
      <c r="B159" s="52">
        <v>1</v>
      </c>
      <c r="C159" s="8">
        <v>1.532</v>
      </c>
      <c r="D159" s="52">
        <v>3</v>
      </c>
      <c r="E159" s="55">
        <v>3</v>
      </c>
    </row>
    <row r="160" spans="1:5" ht="12.75">
      <c r="A160" s="52" t="s">
        <v>300</v>
      </c>
      <c r="B160" s="52">
        <v>6</v>
      </c>
      <c r="C160" s="8">
        <v>3.895</v>
      </c>
      <c r="D160" s="52">
        <v>2</v>
      </c>
      <c r="E160" s="55">
        <v>0.3333333333333333</v>
      </c>
    </row>
    <row r="161" spans="1:5" ht="12.75">
      <c r="A161" s="52" t="s">
        <v>301</v>
      </c>
      <c r="B161" s="52">
        <v>5</v>
      </c>
      <c r="C161" s="8">
        <v>4.433000000000001</v>
      </c>
      <c r="D161" s="52">
        <v>2</v>
      </c>
      <c r="E161" s="55">
        <v>0.4</v>
      </c>
    </row>
    <row r="162" spans="1:5" ht="12.75">
      <c r="A162" s="52" t="s">
        <v>302</v>
      </c>
      <c r="B162" s="52">
        <v>5</v>
      </c>
      <c r="C162" s="8">
        <v>3.22</v>
      </c>
      <c r="D162" s="52">
        <v>2</v>
      </c>
      <c r="E162" s="55">
        <v>0.4</v>
      </c>
    </row>
    <row r="163" spans="1:5" ht="12.75">
      <c r="A163" s="52" t="s">
        <v>303</v>
      </c>
      <c r="B163" s="52">
        <v>5</v>
      </c>
      <c r="C163" s="8">
        <v>4.865</v>
      </c>
      <c r="D163" s="52">
        <v>2</v>
      </c>
      <c r="E163" s="55">
        <v>0.4</v>
      </c>
    </row>
    <row r="164" spans="1:5" ht="12.75">
      <c r="A164" s="52" t="s">
        <v>304</v>
      </c>
      <c r="B164" s="52">
        <v>5</v>
      </c>
      <c r="C164" s="8">
        <v>3.0909999999999997</v>
      </c>
      <c r="D164" s="52">
        <v>2</v>
      </c>
      <c r="E164" s="55">
        <v>0.4</v>
      </c>
    </row>
    <row r="165" spans="1:5" ht="12.75">
      <c r="A165" s="52" t="s">
        <v>305</v>
      </c>
      <c r="B165" s="52">
        <v>4</v>
      </c>
      <c r="C165" s="8">
        <v>1.492</v>
      </c>
      <c r="D165" s="52">
        <v>2</v>
      </c>
      <c r="E165" s="55">
        <v>0.5</v>
      </c>
    </row>
    <row r="166" spans="1:5" ht="12.75">
      <c r="A166" s="52" t="s">
        <v>306</v>
      </c>
      <c r="B166" s="52">
        <v>4</v>
      </c>
      <c r="C166" s="8">
        <v>4.863</v>
      </c>
      <c r="D166" s="52">
        <v>2</v>
      </c>
      <c r="E166" s="55">
        <v>0.5</v>
      </c>
    </row>
    <row r="167" spans="1:5" ht="12.75">
      <c r="A167" s="52" t="s">
        <v>307</v>
      </c>
      <c r="B167" s="52">
        <v>3</v>
      </c>
      <c r="C167" s="8">
        <v>2.612</v>
      </c>
      <c r="D167" s="52">
        <v>2</v>
      </c>
      <c r="E167" s="55">
        <v>0.6666666666666666</v>
      </c>
    </row>
    <row r="168" spans="1:5" ht="12.75">
      <c r="A168" s="52" t="s">
        <v>308</v>
      </c>
      <c r="B168" s="52">
        <v>3</v>
      </c>
      <c r="C168" s="8">
        <v>1.8279999999999998</v>
      </c>
      <c r="D168" s="52">
        <v>2</v>
      </c>
      <c r="E168" s="55">
        <v>0.6666666666666666</v>
      </c>
    </row>
    <row r="169" spans="1:5" ht="12.75">
      <c r="A169" s="52" t="s">
        <v>309</v>
      </c>
      <c r="B169" s="52">
        <v>3</v>
      </c>
      <c r="C169" s="8">
        <v>0.5529999999999999</v>
      </c>
      <c r="D169" s="52">
        <v>2</v>
      </c>
      <c r="E169" s="55">
        <v>0.6666666666666666</v>
      </c>
    </row>
    <row r="170" spans="1:5" ht="12.75">
      <c r="A170" s="52" t="s">
        <v>310</v>
      </c>
      <c r="B170" s="52">
        <v>2</v>
      </c>
      <c r="C170" s="8">
        <v>3.727</v>
      </c>
      <c r="D170" s="52">
        <v>2</v>
      </c>
      <c r="E170" s="55">
        <v>1</v>
      </c>
    </row>
    <row r="171" spans="1:5" ht="12.75">
      <c r="A171" s="52" t="s">
        <v>311</v>
      </c>
      <c r="B171" s="52">
        <v>2</v>
      </c>
      <c r="C171" s="8">
        <v>1.539</v>
      </c>
      <c r="D171" s="52">
        <v>2</v>
      </c>
      <c r="E171" s="55">
        <v>1</v>
      </c>
    </row>
    <row r="172" spans="1:5" ht="12.75">
      <c r="A172" s="52" t="s">
        <v>312</v>
      </c>
      <c r="B172" s="52">
        <v>2</v>
      </c>
      <c r="C172" s="8">
        <v>0.966</v>
      </c>
      <c r="D172" s="52">
        <v>2</v>
      </c>
      <c r="E172" s="55">
        <v>1</v>
      </c>
    </row>
    <row r="173" spans="1:5" ht="12.75">
      <c r="A173" s="52" t="s">
        <v>313</v>
      </c>
      <c r="B173" s="52">
        <v>2</v>
      </c>
      <c r="C173" s="8">
        <v>1.252</v>
      </c>
      <c r="D173" s="52">
        <v>2</v>
      </c>
      <c r="E173" s="55">
        <v>1</v>
      </c>
    </row>
    <row r="174" spans="1:5" ht="12.75">
      <c r="A174" s="52" t="s">
        <v>314</v>
      </c>
      <c r="B174" s="52">
        <v>2</v>
      </c>
      <c r="C174" s="8">
        <v>1.33</v>
      </c>
      <c r="D174" s="52">
        <v>2</v>
      </c>
      <c r="E174" s="55">
        <v>1</v>
      </c>
    </row>
    <row r="175" spans="1:5" ht="12.75">
      <c r="A175" s="52" t="s">
        <v>315</v>
      </c>
      <c r="B175" s="52">
        <v>1</v>
      </c>
      <c r="C175" s="8">
        <v>0.296</v>
      </c>
      <c r="D175" s="52">
        <v>2</v>
      </c>
      <c r="E175" s="55">
        <v>2</v>
      </c>
    </row>
    <row r="176" spans="1:5" ht="12.75">
      <c r="A176" s="52" t="s">
        <v>316</v>
      </c>
      <c r="B176" s="52">
        <v>1</v>
      </c>
      <c r="C176" s="8">
        <v>1.321</v>
      </c>
      <c r="D176" s="52">
        <v>2</v>
      </c>
      <c r="E176" s="55">
        <v>2</v>
      </c>
    </row>
    <row r="177" spans="1:5" ht="12.75">
      <c r="A177" s="52" t="s">
        <v>317</v>
      </c>
      <c r="B177" s="52">
        <v>1</v>
      </c>
      <c r="C177" s="8">
        <v>0.566</v>
      </c>
      <c r="D177" s="52">
        <v>2</v>
      </c>
      <c r="E177" s="55">
        <v>2</v>
      </c>
    </row>
    <row r="178" spans="1:5" ht="12.75">
      <c r="A178" s="52" t="s">
        <v>318</v>
      </c>
      <c r="B178" s="52">
        <v>1</v>
      </c>
      <c r="C178" s="8">
        <v>1.374</v>
      </c>
      <c r="D178" s="52">
        <v>2</v>
      </c>
      <c r="E178" s="55">
        <v>2</v>
      </c>
    </row>
    <row r="179" spans="1:5" ht="12.75">
      <c r="A179" s="52" t="s">
        <v>319</v>
      </c>
      <c r="B179" s="52">
        <v>1</v>
      </c>
      <c r="C179" s="8">
        <v>0.659</v>
      </c>
      <c r="D179" s="52">
        <v>2</v>
      </c>
      <c r="E179" s="55">
        <v>2</v>
      </c>
    </row>
    <row r="180" spans="1:5" ht="12.75">
      <c r="A180" s="52" t="s">
        <v>320</v>
      </c>
      <c r="B180" s="52">
        <v>1</v>
      </c>
      <c r="C180" s="8">
        <v>0.652</v>
      </c>
      <c r="D180" s="52">
        <v>2</v>
      </c>
      <c r="E180" s="55">
        <v>2</v>
      </c>
    </row>
    <row r="181" spans="1:5" ht="12.75">
      <c r="A181" s="52" t="s">
        <v>321</v>
      </c>
      <c r="B181" s="52">
        <v>1</v>
      </c>
      <c r="C181" s="8">
        <v>0.645</v>
      </c>
      <c r="D181" s="52">
        <v>2</v>
      </c>
      <c r="E181" s="55">
        <v>2</v>
      </c>
    </row>
    <row r="182" spans="1:5" ht="12.75">
      <c r="A182" s="52" t="s">
        <v>322</v>
      </c>
      <c r="B182" s="52">
        <v>1</v>
      </c>
      <c r="C182" s="8">
        <v>0.213</v>
      </c>
      <c r="D182" s="52">
        <v>2</v>
      </c>
      <c r="E182" s="55">
        <v>2</v>
      </c>
    </row>
    <row r="183" spans="1:5" ht="12.75">
      <c r="A183" s="52" t="s">
        <v>323</v>
      </c>
      <c r="B183" s="52">
        <v>1</v>
      </c>
      <c r="C183" s="8">
        <v>1.374</v>
      </c>
      <c r="D183" s="52">
        <v>2</v>
      </c>
      <c r="E183" s="55">
        <v>2</v>
      </c>
    </row>
    <row r="184" spans="1:5" ht="12.75">
      <c r="A184" s="52" t="s">
        <v>324</v>
      </c>
      <c r="B184" s="52">
        <v>1</v>
      </c>
      <c r="C184" s="8">
        <v>1.644</v>
      </c>
      <c r="D184" s="52">
        <v>2</v>
      </c>
      <c r="E184" s="55">
        <v>2</v>
      </c>
    </row>
    <row r="185" spans="1:5" ht="12.75">
      <c r="A185" s="52" t="s">
        <v>325</v>
      </c>
      <c r="B185" s="52">
        <v>1</v>
      </c>
      <c r="C185" s="8">
        <v>0.638</v>
      </c>
      <c r="D185" s="52">
        <v>2</v>
      </c>
      <c r="E185" s="55">
        <v>2</v>
      </c>
    </row>
    <row r="186" spans="1:5" ht="12.75">
      <c r="A186" s="52" t="s">
        <v>326</v>
      </c>
      <c r="B186" s="52">
        <v>1</v>
      </c>
      <c r="C186" s="8">
        <v>1.946</v>
      </c>
      <c r="D186" s="52">
        <v>2</v>
      </c>
      <c r="E186" s="55">
        <v>2</v>
      </c>
    </row>
    <row r="187" spans="1:5" ht="12.75">
      <c r="A187" s="52" t="s">
        <v>327</v>
      </c>
      <c r="B187" s="52">
        <v>1</v>
      </c>
      <c r="C187" s="8">
        <v>0.3</v>
      </c>
      <c r="D187" s="52">
        <v>2</v>
      </c>
      <c r="E187" s="55">
        <v>2</v>
      </c>
    </row>
    <row r="188" spans="1:5" ht="12.75">
      <c r="A188" s="52" t="s">
        <v>328</v>
      </c>
      <c r="B188" s="52">
        <v>1</v>
      </c>
      <c r="C188" s="8">
        <v>1.283</v>
      </c>
      <c r="D188" s="52">
        <v>2</v>
      </c>
      <c r="E188" s="55">
        <v>2</v>
      </c>
    </row>
    <row r="189" spans="1:5" ht="12.75">
      <c r="A189" s="52" t="s">
        <v>329</v>
      </c>
      <c r="B189" s="52">
        <v>1</v>
      </c>
      <c r="C189" s="8">
        <v>0.213</v>
      </c>
      <c r="D189" s="52">
        <v>2</v>
      </c>
      <c r="E189" s="55">
        <v>2</v>
      </c>
    </row>
    <row r="190" spans="1:5" ht="12.75">
      <c r="A190" s="52" t="s">
        <v>330</v>
      </c>
      <c r="B190" s="52">
        <v>1</v>
      </c>
      <c r="C190" s="8">
        <v>1.256</v>
      </c>
      <c r="D190" s="52">
        <v>2</v>
      </c>
      <c r="E190" s="55">
        <v>2</v>
      </c>
    </row>
    <row r="191" spans="1:5" ht="12.75">
      <c r="A191" s="52" t="s">
        <v>331</v>
      </c>
      <c r="B191" s="52">
        <v>1</v>
      </c>
      <c r="C191" s="8">
        <v>0.61</v>
      </c>
      <c r="D191" s="52">
        <v>2</v>
      </c>
      <c r="E191" s="55">
        <v>2</v>
      </c>
    </row>
    <row r="192" spans="1:5" ht="12.75">
      <c r="A192" s="52" t="s">
        <v>332</v>
      </c>
      <c r="B192" s="52">
        <v>1</v>
      </c>
      <c r="C192" s="8">
        <v>0.659</v>
      </c>
      <c r="D192" s="52">
        <v>2</v>
      </c>
      <c r="E192" s="55">
        <v>2</v>
      </c>
    </row>
    <row r="193" spans="1:5" ht="12.75">
      <c r="A193" s="52" t="s">
        <v>333</v>
      </c>
      <c r="B193" s="52">
        <v>1</v>
      </c>
      <c r="C193" s="8">
        <v>0.213</v>
      </c>
      <c r="D193" s="52">
        <v>2</v>
      </c>
      <c r="E193" s="55">
        <v>2</v>
      </c>
    </row>
    <row r="194" spans="1:5" ht="12.75">
      <c r="A194" s="52" t="s">
        <v>334</v>
      </c>
      <c r="B194" s="52">
        <v>1</v>
      </c>
      <c r="C194" s="8">
        <v>0.213</v>
      </c>
      <c r="D194" s="52">
        <v>2</v>
      </c>
      <c r="E194" s="55">
        <v>2</v>
      </c>
    </row>
    <row r="195" spans="1:5" ht="12.75">
      <c r="A195" s="52" t="s">
        <v>335</v>
      </c>
      <c r="B195" s="52">
        <v>1</v>
      </c>
      <c r="C195" s="8">
        <v>0.677</v>
      </c>
      <c r="D195" s="52">
        <v>2</v>
      </c>
      <c r="E195" s="55">
        <v>2</v>
      </c>
    </row>
    <row r="196" spans="1:5" ht="12.75">
      <c r="A196" s="52" t="s">
        <v>336</v>
      </c>
      <c r="B196" s="52">
        <v>1</v>
      </c>
      <c r="C196" s="8">
        <v>1.321</v>
      </c>
      <c r="D196" s="52">
        <v>2</v>
      </c>
      <c r="E196" s="55">
        <v>2</v>
      </c>
    </row>
    <row r="197" spans="1:5" ht="12.75">
      <c r="A197" s="52" t="s">
        <v>337</v>
      </c>
      <c r="B197" s="52">
        <v>1</v>
      </c>
      <c r="C197" s="8">
        <v>1.321</v>
      </c>
      <c r="D197" s="52">
        <v>2</v>
      </c>
      <c r="E197" s="55">
        <v>2</v>
      </c>
    </row>
    <row r="198" spans="1:5" ht="12.75">
      <c r="A198" s="52" t="s">
        <v>338</v>
      </c>
      <c r="B198" s="52">
        <v>1</v>
      </c>
      <c r="C198" s="8">
        <v>0.61</v>
      </c>
      <c r="D198" s="52">
        <v>2</v>
      </c>
      <c r="E198" s="55">
        <v>2</v>
      </c>
    </row>
    <row r="199" spans="1:5" ht="12.75">
      <c r="A199" s="52" t="s">
        <v>339</v>
      </c>
      <c r="B199" s="52">
        <v>1</v>
      </c>
      <c r="C199" s="8">
        <v>0.626</v>
      </c>
      <c r="D199" s="52">
        <v>2</v>
      </c>
      <c r="E199" s="55">
        <v>2</v>
      </c>
    </row>
    <row r="200" spans="1:5" ht="12.75">
      <c r="A200" s="52" t="s">
        <v>340</v>
      </c>
      <c r="B200" s="52">
        <v>1</v>
      </c>
      <c r="C200" s="8">
        <v>0.61</v>
      </c>
      <c r="D200" s="52">
        <v>2</v>
      </c>
      <c r="E200" s="55">
        <v>2</v>
      </c>
    </row>
    <row r="201" spans="1:5" ht="12.75">
      <c r="A201" s="52" t="s">
        <v>341</v>
      </c>
      <c r="B201" s="52">
        <v>1</v>
      </c>
      <c r="C201" s="8">
        <v>0.651</v>
      </c>
      <c r="D201" s="52">
        <v>2</v>
      </c>
      <c r="E201" s="55">
        <v>2</v>
      </c>
    </row>
    <row r="202" spans="1:5" ht="12.75">
      <c r="A202" s="52" t="s">
        <v>342</v>
      </c>
      <c r="B202" s="52">
        <v>1</v>
      </c>
      <c r="C202" s="8">
        <v>0.59</v>
      </c>
      <c r="D202" s="52">
        <v>2</v>
      </c>
      <c r="E202" s="55">
        <v>2</v>
      </c>
    </row>
    <row r="203" spans="1:5" ht="12.75">
      <c r="A203" s="52" t="s">
        <v>343</v>
      </c>
      <c r="B203" s="52">
        <v>8</v>
      </c>
      <c r="C203" s="8">
        <v>1.594</v>
      </c>
      <c r="D203" s="52">
        <v>1</v>
      </c>
      <c r="E203" s="55">
        <v>0.125</v>
      </c>
    </row>
    <row r="204" spans="1:5" ht="12.75">
      <c r="A204" s="52" t="s">
        <v>344</v>
      </c>
      <c r="B204" s="52">
        <v>7</v>
      </c>
      <c r="C204" s="8">
        <v>1.273</v>
      </c>
      <c r="D204" s="52">
        <v>1</v>
      </c>
      <c r="E204" s="55">
        <v>0.14285714285714285</v>
      </c>
    </row>
    <row r="205" spans="1:5" ht="12.75">
      <c r="A205" s="52" t="s">
        <v>345</v>
      </c>
      <c r="B205" s="52">
        <v>3</v>
      </c>
      <c r="C205" s="8">
        <v>2.543</v>
      </c>
      <c r="D205" s="52">
        <v>1</v>
      </c>
      <c r="E205" s="55">
        <v>0.3333333333333333</v>
      </c>
    </row>
    <row r="206" spans="1:5" ht="12.75">
      <c r="A206" s="52" t="s">
        <v>346</v>
      </c>
      <c r="B206" s="52">
        <v>3</v>
      </c>
      <c r="C206" s="8">
        <v>4.071</v>
      </c>
      <c r="D206" s="52">
        <v>1</v>
      </c>
      <c r="E206" s="55">
        <v>0.3333333333333333</v>
      </c>
    </row>
    <row r="207" spans="1:5" ht="12.75">
      <c r="A207" s="52" t="s">
        <v>347</v>
      </c>
      <c r="B207" s="52">
        <v>3</v>
      </c>
      <c r="C207" s="8">
        <v>0.775</v>
      </c>
      <c r="D207" s="52">
        <v>1</v>
      </c>
      <c r="E207" s="55">
        <v>0.3333333333333333</v>
      </c>
    </row>
    <row r="208" spans="1:5" ht="12.75">
      <c r="A208" s="52" t="s">
        <v>348</v>
      </c>
      <c r="B208" s="52">
        <v>2</v>
      </c>
      <c r="C208" s="8">
        <v>1.2970000000000002</v>
      </c>
      <c r="D208" s="52">
        <v>1</v>
      </c>
      <c r="E208" s="55">
        <v>0.5</v>
      </c>
    </row>
    <row r="209" spans="1:5" ht="12.75">
      <c r="A209" s="52" t="s">
        <v>349</v>
      </c>
      <c r="B209" s="52">
        <v>2</v>
      </c>
      <c r="C209" s="8">
        <v>2.3289999999999997</v>
      </c>
      <c r="D209" s="52">
        <v>1</v>
      </c>
      <c r="E209" s="55">
        <v>0.5</v>
      </c>
    </row>
    <row r="210" spans="1:5" ht="12.75">
      <c r="A210" s="52" t="s">
        <v>350</v>
      </c>
      <c r="B210" s="52">
        <v>2</v>
      </c>
      <c r="C210" s="8">
        <v>2.604</v>
      </c>
      <c r="D210" s="52">
        <v>1</v>
      </c>
      <c r="E210" s="55">
        <v>0.5</v>
      </c>
    </row>
    <row r="211" spans="1:5" ht="12.75">
      <c r="A211" s="52" t="s">
        <v>351</v>
      </c>
      <c r="B211" s="52">
        <v>2</v>
      </c>
      <c r="C211" s="8">
        <v>0.601</v>
      </c>
      <c r="D211" s="52">
        <v>1</v>
      </c>
      <c r="E211" s="55">
        <v>0.5</v>
      </c>
    </row>
    <row r="212" spans="1:5" ht="12.75">
      <c r="A212" s="52" t="s">
        <v>352</v>
      </c>
      <c r="B212" s="52">
        <v>1</v>
      </c>
      <c r="C212" s="8">
        <v>1.781</v>
      </c>
      <c r="D212" s="52">
        <v>1</v>
      </c>
      <c r="E212" s="55">
        <v>1</v>
      </c>
    </row>
    <row r="213" spans="1:5" ht="12.75">
      <c r="A213" s="52" t="s">
        <v>353</v>
      </c>
      <c r="B213" s="52">
        <v>1</v>
      </c>
      <c r="C213" s="8">
        <v>0.307</v>
      </c>
      <c r="D213" s="52">
        <v>1</v>
      </c>
      <c r="E213" s="55">
        <v>1</v>
      </c>
    </row>
    <row r="214" spans="1:5" ht="12.75">
      <c r="A214" s="52" t="s">
        <v>354</v>
      </c>
      <c r="B214" s="52">
        <v>1</v>
      </c>
      <c r="C214" s="8">
        <v>1.532</v>
      </c>
      <c r="D214" s="52">
        <v>1</v>
      </c>
      <c r="E214" s="55">
        <v>1</v>
      </c>
    </row>
    <row r="215" spans="1:5" ht="12.75">
      <c r="A215" s="52" t="s">
        <v>355</v>
      </c>
      <c r="B215" s="52">
        <v>1</v>
      </c>
      <c r="C215" s="8">
        <v>2.142</v>
      </c>
      <c r="D215" s="52">
        <v>1</v>
      </c>
      <c r="E215" s="55">
        <v>1</v>
      </c>
    </row>
    <row r="216" spans="1:5" ht="12.75">
      <c r="A216" s="52" t="s">
        <v>356</v>
      </c>
      <c r="B216" s="52">
        <v>1</v>
      </c>
      <c r="C216" s="8">
        <v>0.516</v>
      </c>
      <c r="D216" s="52">
        <v>1</v>
      </c>
      <c r="E216" s="55">
        <v>1</v>
      </c>
    </row>
    <row r="217" spans="1:5" ht="12.75">
      <c r="A217" s="52" t="s">
        <v>357</v>
      </c>
      <c r="B217" s="52">
        <v>1</v>
      </c>
      <c r="C217" s="8">
        <v>0.626</v>
      </c>
      <c r="D217" s="52">
        <v>1</v>
      </c>
      <c r="E217" s="55">
        <v>1</v>
      </c>
    </row>
    <row r="218" spans="1:5" ht="12.75">
      <c r="A218" s="52" t="s">
        <v>358</v>
      </c>
      <c r="B218" s="52">
        <v>1</v>
      </c>
      <c r="C218" s="8">
        <v>1.374</v>
      </c>
      <c r="D218" s="52">
        <v>1</v>
      </c>
      <c r="E218" s="55">
        <v>1</v>
      </c>
    </row>
    <row r="219" spans="1:5" ht="12.75">
      <c r="A219" s="52" t="s">
        <v>359</v>
      </c>
      <c r="B219" s="52">
        <v>1</v>
      </c>
      <c r="C219" s="8">
        <v>0.638</v>
      </c>
      <c r="D219" s="52">
        <v>1</v>
      </c>
      <c r="E219" s="55">
        <v>1</v>
      </c>
    </row>
    <row r="220" spans="1:5" ht="12.75">
      <c r="A220" s="52" t="s">
        <v>360</v>
      </c>
      <c r="B220" s="52">
        <v>1</v>
      </c>
      <c r="C220" s="8">
        <v>1.374</v>
      </c>
      <c r="D220" s="52">
        <v>1</v>
      </c>
      <c r="E220" s="55">
        <v>1</v>
      </c>
    </row>
  </sheetData>
  <printOptions horizontalCentered="1" verticalCentered="1"/>
  <pageMargins left="0.7874015748031497" right="0.7874015748031497" top="0.1968503937007874" bottom="0.4724409448818898" header="0.1968503937007874" footer="0.4724409448818898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4"/>
  <sheetViews>
    <sheetView workbookViewId="0" topLeftCell="A1">
      <selection activeCell="G7" sqref="G7"/>
    </sheetView>
  </sheetViews>
  <sheetFormatPr defaultColWidth="9.140625" defaultRowHeight="12.75"/>
  <cols>
    <col min="1" max="1" width="20.421875" style="0" customWidth="1"/>
    <col min="2" max="2" width="10.140625" style="0" bestFit="1" customWidth="1"/>
    <col min="3" max="3" width="11.140625" style="0" bestFit="1" customWidth="1"/>
    <col min="4" max="4" width="9.7109375" style="0" bestFit="1" customWidth="1"/>
    <col min="5" max="5" width="9.00390625" style="0" bestFit="1" customWidth="1"/>
  </cols>
  <sheetData>
    <row r="1" spans="1:5" ht="12.75">
      <c r="A1" s="51" t="s">
        <v>361</v>
      </c>
      <c r="B1" s="34"/>
      <c r="C1" s="34"/>
      <c r="D1" s="34"/>
      <c r="E1" s="34"/>
    </row>
    <row r="2" spans="1:5" ht="12.75">
      <c r="A2" s="52"/>
      <c r="B2" s="53" t="s">
        <v>95</v>
      </c>
      <c r="C2" s="8" t="s">
        <v>96</v>
      </c>
      <c r="D2" s="52" t="s">
        <v>97</v>
      </c>
      <c r="E2" s="52" t="s">
        <v>98</v>
      </c>
    </row>
    <row r="3" spans="1:5" ht="12.75">
      <c r="A3" s="34"/>
      <c r="B3" s="54" t="s">
        <v>99</v>
      </c>
      <c r="C3" s="11" t="s">
        <v>100</v>
      </c>
      <c r="D3" s="34" t="s">
        <v>101</v>
      </c>
      <c r="E3" s="34" t="s">
        <v>102</v>
      </c>
    </row>
    <row r="4" spans="1:5" ht="12.75">
      <c r="A4" t="s">
        <v>145</v>
      </c>
      <c r="B4">
        <v>31</v>
      </c>
      <c r="C4" s="13">
        <v>10.027999999999999</v>
      </c>
      <c r="D4">
        <v>344</v>
      </c>
      <c r="E4" s="56">
        <f aca="true" t="shared" si="0" ref="E4:E67">D4/B4</f>
        <v>11.096774193548388</v>
      </c>
    </row>
    <row r="5" spans="1:5" ht="12.75">
      <c r="A5" t="s">
        <v>144</v>
      </c>
      <c r="B5">
        <v>28</v>
      </c>
      <c r="C5" s="13">
        <v>13.717000000000002</v>
      </c>
      <c r="D5">
        <v>285</v>
      </c>
      <c r="E5" s="56">
        <f t="shared" si="0"/>
        <v>10.178571428571429</v>
      </c>
    </row>
    <row r="6" spans="1:5" ht="12.75">
      <c r="A6" t="s">
        <v>362</v>
      </c>
      <c r="B6">
        <v>13</v>
      </c>
      <c r="C6" s="13">
        <v>2.596</v>
      </c>
      <c r="D6">
        <v>221</v>
      </c>
      <c r="E6" s="56">
        <f t="shared" si="0"/>
        <v>17</v>
      </c>
    </row>
    <row r="7" spans="1:5" ht="12.75">
      <c r="A7" t="s">
        <v>188</v>
      </c>
      <c r="B7">
        <v>16</v>
      </c>
      <c r="C7" s="13">
        <v>7.1930000000000005</v>
      </c>
      <c r="D7">
        <v>189</v>
      </c>
      <c r="E7" s="56">
        <f t="shared" si="0"/>
        <v>11.8125</v>
      </c>
    </row>
    <row r="8" spans="1:5" ht="12.75">
      <c r="A8" t="s">
        <v>363</v>
      </c>
      <c r="B8">
        <v>20</v>
      </c>
      <c r="C8" s="13">
        <v>4.955</v>
      </c>
      <c r="D8">
        <v>169</v>
      </c>
      <c r="E8" s="56">
        <f t="shared" si="0"/>
        <v>8.45</v>
      </c>
    </row>
    <row r="9" spans="1:5" ht="12.75">
      <c r="A9" t="s">
        <v>194</v>
      </c>
      <c r="B9">
        <v>28</v>
      </c>
      <c r="C9" s="13">
        <v>9.581</v>
      </c>
      <c r="D9">
        <v>160</v>
      </c>
      <c r="E9" s="56">
        <f t="shared" si="0"/>
        <v>5.714285714285714</v>
      </c>
    </row>
    <row r="10" spans="1:5" ht="12.75">
      <c r="A10" t="s">
        <v>364</v>
      </c>
      <c r="B10">
        <v>14</v>
      </c>
      <c r="C10" s="13">
        <v>5.657</v>
      </c>
      <c r="D10">
        <v>153</v>
      </c>
      <c r="E10" s="56">
        <f t="shared" si="0"/>
        <v>10.928571428571429</v>
      </c>
    </row>
    <row r="11" spans="1:5" ht="12.75">
      <c r="A11" t="s">
        <v>365</v>
      </c>
      <c r="B11">
        <v>10</v>
      </c>
      <c r="C11" s="13">
        <v>1.44</v>
      </c>
      <c r="D11">
        <v>153</v>
      </c>
      <c r="E11" s="56">
        <f t="shared" si="0"/>
        <v>15.3</v>
      </c>
    </row>
    <row r="12" spans="1:5" ht="12.75">
      <c r="A12" t="s">
        <v>193</v>
      </c>
      <c r="B12">
        <v>27</v>
      </c>
      <c r="C12" s="13">
        <v>12.929000000000002</v>
      </c>
      <c r="D12">
        <v>145</v>
      </c>
      <c r="E12" s="56">
        <f t="shared" si="0"/>
        <v>5.37037037037037</v>
      </c>
    </row>
    <row r="13" spans="1:5" ht="12.75">
      <c r="A13" t="s">
        <v>152</v>
      </c>
      <c r="B13">
        <v>18</v>
      </c>
      <c r="C13" s="13">
        <v>7.314</v>
      </c>
      <c r="D13">
        <v>144</v>
      </c>
      <c r="E13" s="56">
        <f t="shared" si="0"/>
        <v>8</v>
      </c>
    </row>
    <row r="14" spans="1:5" ht="12.75">
      <c r="A14" t="s">
        <v>366</v>
      </c>
      <c r="B14">
        <v>12</v>
      </c>
      <c r="C14" s="13">
        <v>5.062</v>
      </c>
      <c r="D14">
        <v>131</v>
      </c>
      <c r="E14" s="56">
        <f t="shared" si="0"/>
        <v>10.916666666666666</v>
      </c>
    </row>
    <row r="15" spans="1:5" ht="12.75">
      <c r="A15" t="s">
        <v>164</v>
      </c>
      <c r="B15">
        <v>7</v>
      </c>
      <c r="C15" s="13">
        <v>2.9429999999999996</v>
      </c>
      <c r="D15">
        <v>131</v>
      </c>
      <c r="E15" s="56">
        <f t="shared" si="0"/>
        <v>18.714285714285715</v>
      </c>
    </row>
    <row r="16" spans="1:5" ht="12.75">
      <c r="A16" t="s">
        <v>146</v>
      </c>
      <c r="B16">
        <v>8</v>
      </c>
      <c r="C16" s="13">
        <v>0.754</v>
      </c>
      <c r="D16">
        <v>130</v>
      </c>
      <c r="E16" s="56">
        <f t="shared" si="0"/>
        <v>16.25</v>
      </c>
    </row>
    <row r="17" spans="1:5" ht="12.75">
      <c r="A17" t="s">
        <v>157</v>
      </c>
      <c r="B17">
        <v>24</v>
      </c>
      <c r="C17" s="13">
        <v>4.872</v>
      </c>
      <c r="D17">
        <v>129</v>
      </c>
      <c r="E17" s="56">
        <f t="shared" si="0"/>
        <v>5.375</v>
      </c>
    </row>
    <row r="18" spans="1:5" ht="12.75">
      <c r="A18" t="s">
        <v>150</v>
      </c>
      <c r="B18">
        <v>12</v>
      </c>
      <c r="C18" s="13">
        <v>2.6</v>
      </c>
      <c r="D18">
        <v>129</v>
      </c>
      <c r="E18" s="56">
        <f t="shared" si="0"/>
        <v>10.75</v>
      </c>
    </row>
    <row r="19" spans="1:5" ht="12.75">
      <c r="A19" t="s">
        <v>240</v>
      </c>
      <c r="B19">
        <v>52</v>
      </c>
      <c r="C19" s="13">
        <v>10.351999999999999</v>
      </c>
      <c r="D19">
        <v>120</v>
      </c>
      <c r="E19" s="56">
        <f t="shared" si="0"/>
        <v>2.3076923076923075</v>
      </c>
    </row>
    <row r="20" spans="1:5" ht="12.75">
      <c r="A20" t="s">
        <v>367</v>
      </c>
      <c r="B20">
        <v>21</v>
      </c>
      <c r="C20" s="13">
        <v>14.241000000000003</v>
      </c>
      <c r="D20">
        <v>109</v>
      </c>
      <c r="E20" s="56">
        <f t="shared" si="0"/>
        <v>5.190476190476191</v>
      </c>
    </row>
    <row r="21" spans="1:5" ht="12.75">
      <c r="A21" t="s">
        <v>177</v>
      </c>
      <c r="B21">
        <v>8</v>
      </c>
      <c r="C21" s="13">
        <v>2.582</v>
      </c>
      <c r="D21">
        <v>102</v>
      </c>
      <c r="E21" s="56">
        <f t="shared" si="0"/>
        <v>12.75</v>
      </c>
    </row>
    <row r="22" spans="1:5" ht="12.75">
      <c r="A22" t="s">
        <v>163</v>
      </c>
      <c r="B22">
        <v>8</v>
      </c>
      <c r="C22" s="13">
        <v>4.628000000000001</v>
      </c>
      <c r="D22">
        <v>101</v>
      </c>
      <c r="E22" s="56">
        <f t="shared" si="0"/>
        <v>12.625</v>
      </c>
    </row>
    <row r="23" spans="1:5" ht="12.75">
      <c r="A23" t="s">
        <v>368</v>
      </c>
      <c r="B23">
        <v>11</v>
      </c>
      <c r="C23" s="13">
        <v>2.193</v>
      </c>
      <c r="D23">
        <v>100</v>
      </c>
      <c r="E23" s="56">
        <f t="shared" si="0"/>
        <v>9.090909090909092</v>
      </c>
    </row>
    <row r="24" spans="1:5" ht="12.75">
      <c r="A24" t="s">
        <v>369</v>
      </c>
      <c r="B24">
        <v>16</v>
      </c>
      <c r="C24" s="13">
        <v>3.204</v>
      </c>
      <c r="D24">
        <v>98</v>
      </c>
      <c r="E24" s="56">
        <f t="shared" si="0"/>
        <v>6.125</v>
      </c>
    </row>
    <row r="25" spans="1:5" ht="12.75">
      <c r="A25" t="s">
        <v>370</v>
      </c>
      <c r="B25">
        <v>7</v>
      </c>
      <c r="C25" s="13">
        <v>2.0629999999999997</v>
      </c>
      <c r="D25">
        <v>95</v>
      </c>
      <c r="E25" s="56">
        <f t="shared" si="0"/>
        <v>13.571428571428571</v>
      </c>
    </row>
    <row r="26" spans="1:5" ht="12.75">
      <c r="A26" t="s">
        <v>371</v>
      </c>
      <c r="B26">
        <v>25</v>
      </c>
      <c r="C26" s="13">
        <v>15.961000000000002</v>
      </c>
      <c r="D26">
        <v>91</v>
      </c>
      <c r="E26" s="56">
        <f t="shared" si="0"/>
        <v>3.64</v>
      </c>
    </row>
    <row r="27" spans="1:5" ht="12.75">
      <c r="A27" t="s">
        <v>372</v>
      </c>
      <c r="B27">
        <v>4</v>
      </c>
      <c r="C27" s="13">
        <v>0.251</v>
      </c>
      <c r="D27">
        <v>89</v>
      </c>
      <c r="E27" s="56">
        <f t="shared" si="0"/>
        <v>22.25</v>
      </c>
    </row>
    <row r="28" spans="1:5" ht="12.75">
      <c r="A28" t="s">
        <v>373</v>
      </c>
      <c r="B28">
        <v>4</v>
      </c>
      <c r="C28" s="13">
        <v>0.518</v>
      </c>
      <c r="D28">
        <v>89</v>
      </c>
      <c r="E28" s="56">
        <f t="shared" si="0"/>
        <v>22.25</v>
      </c>
    </row>
    <row r="29" spans="1:5" ht="12.75">
      <c r="A29" t="s">
        <v>290</v>
      </c>
      <c r="B29">
        <v>26</v>
      </c>
      <c r="C29" s="13">
        <v>7.655</v>
      </c>
      <c r="D29">
        <v>86</v>
      </c>
      <c r="E29" s="56">
        <f t="shared" si="0"/>
        <v>3.3076923076923075</v>
      </c>
    </row>
    <row r="30" spans="1:5" ht="12.75">
      <c r="A30" t="s">
        <v>374</v>
      </c>
      <c r="B30">
        <v>21</v>
      </c>
      <c r="C30" s="13">
        <v>6.63</v>
      </c>
      <c r="D30">
        <v>86</v>
      </c>
      <c r="E30" s="56">
        <f t="shared" si="0"/>
        <v>4.095238095238095</v>
      </c>
    </row>
    <row r="31" spans="1:5" ht="12.75">
      <c r="A31" t="s">
        <v>175</v>
      </c>
      <c r="B31">
        <v>12</v>
      </c>
      <c r="C31" s="13">
        <v>3.655</v>
      </c>
      <c r="D31">
        <v>86</v>
      </c>
      <c r="E31" s="56">
        <f t="shared" si="0"/>
        <v>7.166666666666667</v>
      </c>
    </row>
    <row r="32" spans="1:5" ht="12.75">
      <c r="A32" t="s">
        <v>375</v>
      </c>
      <c r="B32">
        <v>6</v>
      </c>
      <c r="C32" s="13">
        <v>1.147</v>
      </c>
      <c r="D32">
        <v>85</v>
      </c>
      <c r="E32" s="56">
        <f t="shared" si="0"/>
        <v>14.166666666666666</v>
      </c>
    </row>
    <row r="33" spans="1:5" ht="12.75">
      <c r="A33" t="s">
        <v>376</v>
      </c>
      <c r="B33">
        <v>7</v>
      </c>
      <c r="C33" s="13">
        <v>0.7959999999999999</v>
      </c>
      <c r="D33">
        <v>81</v>
      </c>
      <c r="E33" s="56">
        <f t="shared" si="0"/>
        <v>11.571428571428571</v>
      </c>
    </row>
    <row r="34" spans="1:5" ht="12.75">
      <c r="A34" t="s">
        <v>156</v>
      </c>
      <c r="B34">
        <v>5</v>
      </c>
      <c r="C34" s="13">
        <v>1.442</v>
      </c>
      <c r="D34">
        <v>81</v>
      </c>
      <c r="E34" s="56">
        <f t="shared" si="0"/>
        <v>16.2</v>
      </c>
    </row>
    <row r="35" spans="1:5" ht="12.75">
      <c r="A35" t="s">
        <v>265</v>
      </c>
      <c r="B35">
        <v>7</v>
      </c>
      <c r="C35" s="13">
        <v>1.299</v>
      </c>
      <c r="D35">
        <v>79</v>
      </c>
      <c r="E35" s="56">
        <f t="shared" si="0"/>
        <v>11.285714285714286</v>
      </c>
    </row>
    <row r="36" spans="1:5" ht="12.75">
      <c r="A36" t="s">
        <v>377</v>
      </c>
      <c r="B36">
        <v>5</v>
      </c>
      <c r="C36" s="13">
        <v>1.605</v>
      </c>
      <c r="D36">
        <v>78</v>
      </c>
      <c r="E36" s="56">
        <f t="shared" si="0"/>
        <v>15.6</v>
      </c>
    </row>
    <row r="37" spans="1:5" ht="12.75">
      <c r="A37" t="s">
        <v>378</v>
      </c>
      <c r="B37">
        <v>6</v>
      </c>
      <c r="C37" s="13">
        <v>3.279</v>
      </c>
      <c r="D37">
        <v>76</v>
      </c>
      <c r="E37" s="56">
        <f t="shared" si="0"/>
        <v>12.666666666666666</v>
      </c>
    </row>
    <row r="38" spans="1:5" ht="12.75">
      <c r="A38" t="s">
        <v>379</v>
      </c>
      <c r="B38">
        <v>20</v>
      </c>
      <c r="C38" s="13">
        <v>9.722999999999999</v>
      </c>
      <c r="D38">
        <v>75</v>
      </c>
      <c r="E38" s="56">
        <f t="shared" si="0"/>
        <v>3.75</v>
      </c>
    </row>
    <row r="39" spans="1:5" ht="12.75">
      <c r="A39" t="s">
        <v>380</v>
      </c>
      <c r="B39">
        <v>35</v>
      </c>
      <c r="C39" s="13">
        <v>14.248999999999999</v>
      </c>
      <c r="D39">
        <v>74</v>
      </c>
      <c r="E39" s="56">
        <f t="shared" si="0"/>
        <v>2.1142857142857143</v>
      </c>
    </row>
    <row r="40" spans="1:5" ht="12.75">
      <c r="A40" t="s">
        <v>151</v>
      </c>
      <c r="B40">
        <v>7</v>
      </c>
      <c r="C40" s="13">
        <v>3.013</v>
      </c>
      <c r="D40">
        <v>74</v>
      </c>
      <c r="E40" s="56">
        <f t="shared" si="0"/>
        <v>10.571428571428571</v>
      </c>
    </row>
    <row r="41" spans="1:5" ht="12.75">
      <c r="A41" t="s">
        <v>381</v>
      </c>
      <c r="B41">
        <v>2</v>
      </c>
      <c r="C41" s="13">
        <v>0.617</v>
      </c>
      <c r="D41">
        <v>70</v>
      </c>
      <c r="E41" s="56">
        <f t="shared" si="0"/>
        <v>35</v>
      </c>
    </row>
    <row r="42" spans="1:5" ht="12.75">
      <c r="A42" t="s">
        <v>382</v>
      </c>
      <c r="B42">
        <v>2</v>
      </c>
      <c r="C42" s="13">
        <v>0.284</v>
      </c>
      <c r="D42">
        <v>68</v>
      </c>
      <c r="E42" s="56">
        <f t="shared" si="0"/>
        <v>34</v>
      </c>
    </row>
    <row r="43" spans="1:5" ht="12.75">
      <c r="A43" t="s">
        <v>383</v>
      </c>
      <c r="B43">
        <v>2</v>
      </c>
      <c r="C43" s="13">
        <v>0.56</v>
      </c>
      <c r="D43">
        <v>68</v>
      </c>
      <c r="E43" s="56">
        <f t="shared" si="0"/>
        <v>34</v>
      </c>
    </row>
    <row r="44" spans="1:5" ht="12.75">
      <c r="A44" t="s">
        <v>384</v>
      </c>
      <c r="B44">
        <v>18</v>
      </c>
      <c r="C44" s="13">
        <v>2.6960000000000006</v>
      </c>
      <c r="D44">
        <v>66</v>
      </c>
      <c r="E44" s="56">
        <f t="shared" si="0"/>
        <v>3.6666666666666665</v>
      </c>
    </row>
    <row r="45" spans="1:5" ht="12.75">
      <c r="A45" t="s">
        <v>190</v>
      </c>
      <c r="B45">
        <v>13</v>
      </c>
      <c r="C45" s="13">
        <v>4.5440000000000005</v>
      </c>
      <c r="D45">
        <v>66</v>
      </c>
      <c r="E45" s="56">
        <f t="shared" si="0"/>
        <v>5.076923076923077</v>
      </c>
    </row>
    <row r="46" spans="1:5" ht="12.75">
      <c r="A46" t="s">
        <v>385</v>
      </c>
      <c r="B46">
        <v>16</v>
      </c>
      <c r="C46" s="13">
        <v>4.681000000000001</v>
      </c>
      <c r="D46">
        <v>65</v>
      </c>
      <c r="E46" s="56">
        <f t="shared" si="0"/>
        <v>4.0625</v>
      </c>
    </row>
    <row r="47" spans="1:5" ht="12.75">
      <c r="A47" t="s">
        <v>237</v>
      </c>
      <c r="B47">
        <v>16</v>
      </c>
      <c r="C47" s="13">
        <v>5.144</v>
      </c>
      <c r="D47">
        <v>61</v>
      </c>
      <c r="E47" s="56">
        <f t="shared" si="0"/>
        <v>3.8125</v>
      </c>
    </row>
    <row r="48" spans="1:5" ht="12.75">
      <c r="A48" t="s">
        <v>386</v>
      </c>
      <c r="B48">
        <v>17</v>
      </c>
      <c r="C48" s="13">
        <v>2.943</v>
      </c>
      <c r="D48">
        <v>60</v>
      </c>
      <c r="E48" s="56">
        <f t="shared" si="0"/>
        <v>3.5294117647058822</v>
      </c>
    </row>
    <row r="49" spans="1:5" ht="12.75">
      <c r="A49" t="s">
        <v>306</v>
      </c>
      <c r="B49">
        <v>11</v>
      </c>
      <c r="C49" s="13">
        <v>4.559</v>
      </c>
      <c r="D49">
        <v>56</v>
      </c>
      <c r="E49" s="56">
        <f t="shared" si="0"/>
        <v>5.090909090909091</v>
      </c>
    </row>
    <row r="50" spans="1:5" ht="12.75">
      <c r="A50" t="s">
        <v>387</v>
      </c>
      <c r="B50">
        <v>7</v>
      </c>
      <c r="C50" s="13">
        <v>1.0859999999999999</v>
      </c>
      <c r="D50">
        <v>56</v>
      </c>
      <c r="E50" s="56">
        <f t="shared" si="0"/>
        <v>8</v>
      </c>
    </row>
    <row r="51" spans="1:5" ht="12.75">
      <c r="A51" t="s">
        <v>388</v>
      </c>
      <c r="B51">
        <v>19</v>
      </c>
      <c r="C51" s="13">
        <v>8.569</v>
      </c>
      <c r="D51">
        <v>55</v>
      </c>
      <c r="E51" s="56">
        <f t="shared" si="0"/>
        <v>2.8947368421052633</v>
      </c>
    </row>
    <row r="52" spans="1:5" ht="12.75">
      <c r="A52" t="s">
        <v>389</v>
      </c>
      <c r="B52">
        <v>4</v>
      </c>
      <c r="C52" s="13">
        <v>0.397</v>
      </c>
      <c r="D52">
        <v>54</v>
      </c>
      <c r="E52" s="56">
        <f t="shared" si="0"/>
        <v>13.5</v>
      </c>
    </row>
    <row r="53" spans="1:5" ht="12.75">
      <c r="A53" t="s">
        <v>390</v>
      </c>
      <c r="B53">
        <v>22</v>
      </c>
      <c r="C53" s="13">
        <v>8.23</v>
      </c>
      <c r="D53">
        <v>53</v>
      </c>
      <c r="E53" s="56">
        <f t="shared" si="0"/>
        <v>2.409090909090909</v>
      </c>
    </row>
    <row r="54" spans="1:5" ht="12.75">
      <c r="A54" t="s">
        <v>391</v>
      </c>
      <c r="B54">
        <v>17</v>
      </c>
      <c r="C54" s="13">
        <v>3.7209999999999996</v>
      </c>
      <c r="D54">
        <v>53</v>
      </c>
      <c r="E54" s="56">
        <f t="shared" si="0"/>
        <v>3.1176470588235294</v>
      </c>
    </row>
    <row r="55" spans="1:5" ht="12.75">
      <c r="A55" t="s">
        <v>314</v>
      </c>
      <c r="B55">
        <v>17</v>
      </c>
      <c r="C55" s="13">
        <v>8.226999999999999</v>
      </c>
      <c r="D55">
        <v>53</v>
      </c>
      <c r="E55" s="56">
        <f t="shared" si="0"/>
        <v>3.1176470588235294</v>
      </c>
    </row>
    <row r="56" spans="1:5" ht="12.75">
      <c r="A56" t="s">
        <v>153</v>
      </c>
      <c r="B56">
        <v>8</v>
      </c>
      <c r="C56" s="13">
        <v>1.298</v>
      </c>
      <c r="D56">
        <v>52</v>
      </c>
      <c r="E56" s="56">
        <f t="shared" si="0"/>
        <v>6.5</v>
      </c>
    </row>
    <row r="57" spans="1:5" ht="12.75">
      <c r="A57" t="s">
        <v>148</v>
      </c>
      <c r="B57">
        <v>4</v>
      </c>
      <c r="C57" s="13">
        <v>1.8010000000000002</v>
      </c>
      <c r="D57">
        <v>52</v>
      </c>
      <c r="E57" s="56">
        <f t="shared" si="0"/>
        <v>13</v>
      </c>
    </row>
    <row r="58" spans="1:5" ht="12.75">
      <c r="A58" t="s">
        <v>266</v>
      </c>
      <c r="B58">
        <v>10</v>
      </c>
      <c r="C58" s="13">
        <v>3.253</v>
      </c>
      <c r="D58">
        <v>51</v>
      </c>
      <c r="E58" s="56">
        <f t="shared" si="0"/>
        <v>5.1</v>
      </c>
    </row>
    <row r="59" spans="1:5" ht="12.75">
      <c r="A59" t="s">
        <v>259</v>
      </c>
      <c r="B59">
        <v>5</v>
      </c>
      <c r="C59" s="13">
        <v>1.8479999999999999</v>
      </c>
      <c r="D59">
        <v>51</v>
      </c>
      <c r="E59" s="56">
        <f t="shared" si="0"/>
        <v>10.2</v>
      </c>
    </row>
    <row r="60" spans="1:5" ht="12.75">
      <c r="A60" t="s">
        <v>187</v>
      </c>
      <c r="B60">
        <v>4</v>
      </c>
      <c r="C60" s="13">
        <v>2.452</v>
      </c>
      <c r="D60">
        <v>50</v>
      </c>
      <c r="E60" s="56">
        <f t="shared" si="0"/>
        <v>12.5</v>
      </c>
    </row>
    <row r="61" spans="1:5" ht="12.75">
      <c r="A61" t="s">
        <v>392</v>
      </c>
      <c r="B61">
        <v>18</v>
      </c>
      <c r="C61" s="13">
        <v>4.855</v>
      </c>
      <c r="D61">
        <v>48</v>
      </c>
      <c r="E61" s="56">
        <f t="shared" si="0"/>
        <v>2.6666666666666665</v>
      </c>
    </row>
    <row r="62" spans="1:5" ht="12.75">
      <c r="A62" t="s">
        <v>261</v>
      </c>
      <c r="B62">
        <v>15</v>
      </c>
      <c r="C62" s="13">
        <v>3.179</v>
      </c>
      <c r="D62">
        <v>48</v>
      </c>
      <c r="E62" s="56">
        <f t="shared" si="0"/>
        <v>3.2</v>
      </c>
    </row>
    <row r="63" spans="1:5" ht="12.75">
      <c r="A63" t="s">
        <v>171</v>
      </c>
      <c r="B63">
        <v>4</v>
      </c>
      <c r="C63" s="13">
        <v>0.936</v>
      </c>
      <c r="D63">
        <v>47</v>
      </c>
      <c r="E63" s="56">
        <f t="shared" si="0"/>
        <v>11.75</v>
      </c>
    </row>
    <row r="64" spans="1:5" ht="12.75">
      <c r="A64" t="s">
        <v>393</v>
      </c>
      <c r="B64">
        <v>38</v>
      </c>
      <c r="C64" s="13">
        <v>20.07</v>
      </c>
      <c r="D64">
        <v>46</v>
      </c>
      <c r="E64" s="56">
        <f t="shared" si="0"/>
        <v>1.2105263157894737</v>
      </c>
    </row>
    <row r="65" spans="1:5" ht="12.75">
      <c r="A65" t="s">
        <v>394</v>
      </c>
      <c r="B65">
        <v>14</v>
      </c>
      <c r="C65" s="13">
        <v>2.641</v>
      </c>
      <c r="D65">
        <v>46</v>
      </c>
      <c r="E65" s="56">
        <f t="shared" si="0"/>
        <v>3.2857142857142856</v>
      </c>
    </row>
    <row r="66" spans="1:5" ht="12.75">
      <c r="A66" t="s">
        <v>395</v>
      </c>
      <c r="B66">
        <v>4</v>
      </c>
      <c r="C66" s="13">
        <v>0.484</v>
      </c>
      <c r="D66">
        <v>46</v>
      </c>
      <c r="E66" s="56">
        <f t="shared" si="0"/>
        <v>11.5</v>
      </c>
    </row>
    <row r="67" spans="1:5" ht="12.75">
      <c r="A67" t="s">
        <v>396</v>
      </c>
      <c r="B67">
        <v>17</v>
      </c>
      <c r="C67" s="13">
        <v>5.821999999999999</v>
      </c>
      <c r="D67">
        <v>45</v>
      </c>
      <c r="E67" s="56">
        <f t="shared" si="0"/>
        <v>2.6470588235294117</v>
      </c>
    </row>
    <row r="68" spans="1:5" ht="12.75">
      <c r="A68" t="s">
        <v>263</v>
      </c>
      <c r="B68">
        <v>4</v>
      </c>
      <c r="C68" s="13">
        <v>1.238</v>
      </c>
      <c r="D68">
        <v>45</v>
      </c>
      <c r="E68" s="56">
        <f aca="true" t="shared" si="1" ref="E68:E131">D68/B68</f>
        <v>11.25</v>
      </c>
    </row>
    <row r="69" spans="1:5" ht="12.75">
      <c r="A69" t="s">
        <v>397</v>
      </c>
      <c r="B69">
        <v>11</v>
      </c>
      <c r="C69" s="13">
        <v>4.9639999999999995</v>
      </c>
      <c r="D69">
        <v>44</v>
      </c>
      <c r="E69" s="56">
        <f t="shared" si="1"/>
        <v>4</v>
      </c>
    </row>
    <row r="70" spans="1:5" ht="12.75">
      <c r="A70" t="s">
        <v>235</v>
      </c>
      <c r="B70">
        <v>33</v>
      </c>
      <c r="C70" s="13">
        <v>10.946000000000003</v>
      </c>
      <c r="D70">
        <v>43</v>
      </c>
      <c r="E70" s="56">
        <f t="shared" si="1"/>
        <v>1.303030303030303</v>
      </c>
    </row>
    <row r="71" spans="1:5" ht="12.75">
      <c r="A71" t="s">
        <v>398</v>
      </c>
      <c r="B71">
        <v>10</v>
      </c>
      <c r="C71" s="13">
        <v>2.705</v>
      </c>
      <c r="D71">
        <v>43</v>
      </c>
      <c r="E71" s="56">
        <f t="shared" si="1"/>
        <v>4.3</v>
      </c>
    </row>
    <row r="72" spans="1:5" ht="12.75">
      <c r="A72" t="s">
        <v>399</v>
      </c>
      <c r="B72">
        <v>9</v>
      </c>
      <c r="C72" s="13">
        <v>3.617</v>
      </c>
      <c r="D72">
        <v>43</v>
      </c>
      <c r="E72" s="56">
        <f t="shared" si="1"/>
        <v>4.777777777777778</v>
      </c>
    </row>
    <row r="73" spans="1:5" ht="12.75">
      <c r="A73" t="s">
        <v>400</v>
      </c>
      <c r="B73">
        <v>21</v>
      </c>
      <c r="C73" s="13">
        <v>3.4460000000000006</v>
      </c>
      <c r="D73">
        <v>42</v>
      </c>
      <c r="E73" s="56">
        <f t="shared" si="1"/>
        <v>2</v>
      </c>
    </row>
    <row r="74" spans="1:5" ht="12.75">
      <c r="A74" t="s">
        <v>401</v>
      </c>
      <c r="B74">
        <v>18</v>
      </c>
      <c r="C74" s="13">
        <v>6.3629999999999995</v>
      </c>
      <c r="D74">
        <v>42</v>
      </c>
      <c r="E74" s="56">
        <f t="shared" si="1"/>
        <v>2.3333333333333335</v>
      </c>
    </row>
    <row r="75" spans="1:5" ht="12.75">
      <c r="A75" t="s">
        <v>191</v>
      </c>
      <c r="B75">
        <v>6</v>
      </c>
      <c r="C75" s="13">
        <v>3.0890000000000004</v>
      </c>
      <c r="D75">
        <v>42</v>
      </c>
      <c r="E75" s="56">
        <f t="shared" si="1"/>
        <v>7</v>
      </c>
    </row>
    <row r="76" spans="1:5" ht="12.75">
      <c r="A76" t="s">
        <v>402</v>
      </c>
      <c r="B76">
        <v>6</v>
      </c>
      <c r="C76" s="13">
        <v>1.3559999999999999</v>
      </c>
      <c r="D76">
        <v>41</v>
      </c>
      <c r="E76" s="56">
        <f t="shared" si="1"/>
        <v>6.833333333333333</v>
      </c>
    </row>
    <row r="77" spans="1:5" ht="12.75">
      <c r="A77" t="s">
        <v>346</v>
      </c>
      <c r="B77">
        <v>2</v>
      </c>
      <c r="C77" s="13">
        <v>1.053</v>
      </c>
      <c r="D77">
        <v>41</v>
      </c>
      <c r="E77" s="56">
        <f t="shared" si="1"/>
        <v>20.5</v>
      </c>
    </row>
    <row r="78" spans="1:5" ht="12.75">
      <c r="A78" t="s">
        <v>403</v>
      </c>
      <c r="B78">
        <v>24</v>
      </c>
      <c r="C78" s="13">
        <v>3.6359999999999997</v>
      </c>
      <c r="D78">
        <v>40</v>
      </c>
      <c r="E78" s="56">
        <f t="shared" si="1"/>
        <v>1.6666666666666667</v>
      </c>
    </row>
    <row r="79" spans="1:5" ht="12.75">
      <c r="A79" t="s">
        <v>301</v>
      </c>
      <c r="B79">
        <v>8</v>
      </c>
      <c r="C79" s="13">
        <v>1.743</v>
      </c>
      <c r="D79">
        <v>40</v>
      </c>
      <c r="E79" s="56">
        <f t="shared" si="1"/>
        <v>5</v>
      </c>
    </row>
    <row r="80" spans="1:5" ht="12.75">
      <c r="A80" t="s">
        <v>404</v>
      </c>
      <c r="B80">
        <v>2</v>
      </c>
      <c r="C80" s="13">
        <v>0.494</v>
      </c>
      <c r="D80">
        <v>40</v>
      </c>
      <c r="E80" s="56">
        <f t="shared" si="1"/>
        <v>20</v>
      </c>
    </row>
    <row r="81" spans="1:5" ht="12.75">
      <c r="A81" t="s">
        <v>180</v>
      </c>
      <c r="B81">
        <v>4</v>
      </c>
      <c r="C81" s="13">
        <v>0.35</v>
      </c>
      <c r="D81">
        <v>39</v>
      </c>
      <c r="E81" s="56">
        <f t="shared" si="1"/>
        <v>9.75</v>
      </c>
    </row>
    <row r="82" spans="1:5" ht="12.75">
      <c r="A82" t="s">
        <v>158</v>
      </c>
      <c r="B82">
        <v>6</v>
      </c>
      <c r="C82" s="13">
        <v>0.28</v>
      </c>
      <c r="D82">
        <v>38</v>
      </c>
      <c r="E82" s="56">
        <f t="shared" si="1"/>
        <v>6.333333333333333</v>
      </c>
    </row>
    <row r="83" spans="1:5" ht="12.75">
      <c r="A83" t="s">
        <v>405</v>
      </c>
      <c r="B83">
        <v>4</v>
      </c>
      <c r="C83" s="13">
        <v>1.274</v>
      </c>
      <c r="D83">
        <v>38</v>
      </c>
      <c r="E83" s="56">
        <f t="shared" si="1"/>
        <v>9.5</v>
      </c>
    </row>
    <row r="84" spans="1:5" ht="12.75">
      <c r="A84" t="s">
        <v>221</v>
      </c>
      <c r="B84">
        <v>9</v>
      </c>
      <c r="C84" s="13">
        <v>5.53</v>
      </c>
      <c r="D84">
        <v>37</v>
      </c>
      <c r="E84" s="56">
        <f t="shared" si="1"/>
        <v>4.111111111111111</v>
      </c>
    </row>
    <row r="85" spans="1:5" ht="12.75">
      <c r="A85" t="s">
        <v>406</v>
      </c>
      <c r="B85">
        <v>6</v>
      </c>
      <c r="C85" s="13">
        <v>1.11</v>
      </c>
      <c r="D85">
        <v>37</v>
      </c>
      <c r="E85" s="56">
        <f t="shared" si="1"/>
        <v>6.166666666666667</v>
      </c>
    </row>
    <row r="86" spans="1:5" ht="12.75">
      <c r="A86" t="s">
        <v>407</v>
      </c>
      <c r="B86">
        <v>4</v>
      </c>
      <c r="C86" s="13">
        <v>0.40700000000000003</v>
      </c>
      <c r="D86">
        <v>37</v>
      </c>
      <c r="E86" s="56">
        <f t="shared" si="1"/>
        <v>9.25</v>
      </c>
    </row>
    <row r="87" spans="1:5" ht="12.75">
      <c r="A87" t="s">
        <v>408</v>
      </c>
      <c r="B87">
        <v>2</v>
      </c>
      <c r="C87" s="13">
        <v>0.617</v>
      </c>
      <c r="D87">
        <v>36</v>
      </c>
      <c r="E87" s="56">
        <f t="shared" si="1"/>
        <v>18</v>
      </c>
    </row>
    <row r="88" spans="1:5" ht="12.75">
      <c r="A88" t="s">
        <v>286</v>
      </c>
      <c r="B88">
        <v>3</v>
      </c>
      <c r="C88" s="13">
        <v>1.2069999999999999</v>
      </c>
      <c r="D88">
        <v>35</v>
      </c>
      <c r="E88" s="56">
        <f t="shared" si="1"/>
        <v>11.666666666666666</v>
      </c>
    </row>
    <row r="89" spans="1:5" ht="12.75">
      <c r="A89" t="s">
        <v>409</v>
      </c>
      <c r="B89">
        <v>23</v>
      </c>
      <c r="C89" s="13">
        <v>6.1819999999999995</v>
      </c>
      <c r="D89">
        <v>34</v>
      </c>
      <c r="E89" s="56">
        <f t="shared" si="1"/>
        <v>1.4782608695652173</v>
      </c>
    </row>
    <row r="90" spans="1:5" ht="12.75">
      <c r="A90" t="s">
        <v>410</v>
      </c>
      <c r="B90">
        <v>6</v>
      </c>
      <c r="C90" s="13">
        <v>1.341</v>
      </c>
      <c r="D90">
        <v>34</v>
      </c>
      <c r="E90" s="56">
        <f t="shared" si="1"/>
        <v>5.666666666666667</v>
      </c>
    </row>
    <row r="91" spans="1:5" ht="12.75">
      <c r="A91" t="s">
        <v>169</v>
      </c>
      <c r="B91">
        <v>2</v>
      </c>
      <c r="C91" s="13">
        <v>0.528</v>
      </c>
      <c r="D91">
        <v>34</v>
      </c>
      <c r="E91" s="56">
        <f t="shared" si="1"/>
        <v>17</v>
      </c>
    </row>
    <row r="92" spans="1:5" ht="12.75">
      <c r="A92" t="s">
        <v>196</v>
      </c>
      <c r="B92">
        <v>5</v>
      </c>
      <c r="C92" s="13">
        <v>0.361</v>
      </c>
      <c r="D92">
        <v>33</v>
      </c>
      <c r="E92" s="56">
        <f t="shared" si="1"/>
        <v>6.6</v>
      </c>
    </row>
    <row r="93" spans="1:5" ht="12.75">
      <c r="A93" t="s">
        <v>159</v>
      </c>
      <c r="B93">
        <v>4</v>
      </c>
      <c r="C93" s="13">
        <v>0.484</v>
      </c>
      <c r="D93">
        <v>33</v>
      </c>
      <c r="E93" s="56">
        <f t="shared" si="1"/>
        <v>8.25</v>
      </c>
    </row>
    <row r="94" spans="1:5" ht="12.75">
      <c r="A94" t="s">
        <v>411</v>
      </c>
      <c r="B94">
        <v>11</v>
      </c>
      <c r="C94" s="13">
        <v>3.0880000000000005</v>
      </c>
      <c r="D94">
        <v>32</v>
      </c>
      <c r="E94" s="56">
        <f t="shared" si="1"/>
        <v>2.909090909090909</v>
      </c>
    </row>
    <row r="95" spans="1:5" ht="12.75">
      <c r="A95" t="s">
        <v>412</v>
      </c>
      <c r="B95">
        <v>22</v>
      </c>
      <c r="C95" s="13">
        <v>4.57</v>
      </c>
      <c r="D95">
        <v>31</v>
      </c>
      <c r="E95" s="56">
        <f t="shared" si="1"/>
        <v>1.4090909090909092</v>
      </c>
    </row>
    <row r="96" spans="1:5" ht="12.75">
      <c r="A96" t="s">
        <v>165</v>
      </c>
      <c r="B96">
        <v>6</v>
      </c>
      <c r="C96" s="13">
        <v>2.226</v>
      </c>
      <c r="D96">
        <v>31</v>
      </c>
      <c r="E96" s="56">
        <f t="shared" si="1"/>
        <v>5.166666666666667</v>
      </c>
    </row>
    <row r="97" spans="1:5" ht="12.75">
      <c r="A97" t="s">
        <v>304</v>
      </c>
      <c r="B97">
        <v>11</v>
      </c>
      <c r="C97" s="13">
        <v>4.499</v>
      </c>
      <c r="D97">
        <v>30</v>
      </c>
      <c r="E97" s="56">
        <f t="shared" si="1"/>
        <v>2.727272727272727</v>
      </c>
    </row>
    <row r="98" spans="1:5" ht="12.75">
      <c r="A98" t="s">
        <v>173</v>
      </c>
      <c r="B98">
        <v>2</v>
      </c>
      <c r="C98" s="13">
        <v>0.61</v>
      </c>
      <c r="D98">
        <v>30</v>
      </c>
      <c r="E98" s="56">
        <f t="shared" si="1"/>
        <v>15</v>
      </c>
    </row>
    <row r="99" spans="1:5" ht="12.75">
      <c r="A99" t="s">
        <v>321</v>
      </c>
      <c r="B99">
        <v>15</v>
      </c>
      <c r="C99" s="13">
        <v>3.862</v>
      </c>
      <c r="D99">
        <v>29</v>
      </c>
      <c r="E99" s="56">
        <f t="shared" si="1"/>
        <v>1.9333333333333333</v>
      </c>
    </row>
    <row r="100" spans="1:5" ht="12.75">
      <c r="A100" t="s">
        <v>189</v>
      </c>
      <c r="B100">
        <v>9</v>
      </c>
      <c r="C100" s="13">
        <v>0.862</v>
      </c>
      <c r="D100">
        <v>29</v>
      </c>
      <c r="E100" s="56">
        <f t="shared" si="1"/>
        <v>3.2222222222222223</v>
      </c>
    </row>
    <row r="101" spans="1:5" ht="12.75">
      <c r="A101" t="s">
        <v>413</v>
      </c>
      <c r="B101">
        <v>2</v>
      </c>
      <c r="C101" s="13">
        <v>0.313</v>
      </c>
      <c r="D101">
        <v>29</v>
      </c>
      <c r="E101" s="56">
        <f t="shared" si="1"/>
        <v>14.5</v>
      </c>
    </row>
    <row r="102" spans="1:5" ht="12.75">
      <c r="A102" t="s">
        <v>414</v>
      </c>
      <c r="B102">
        <v>42</v>
      </c>
      <c r="C102" s="13">
        <v>8.211</v>
      </c>
      <c r="D102">
        <v>28</v>
      </c>
      <c r="E102" s="56">
        <f t="shared" si="1"/>
        <v>0.6666666666666666</v>
      </c>
    </row>
    <row r="103" spans="1:5" ht="12.75">
      <c r="A103" t="s">
        <v>415</v>
      </c>
      <c r="B103">
        <v>12</v>
      </c>
      <c r="C103" s="13">
        <v>1.729</v>
      </c>
      <c r="D103">
        <v>28</v>
      </c>
      <c r="E103" s="56">
        <f t="shared" si="1"/>
        <v>2.3333333333333335</v>
      </c>
    </row>
    <row r="104" spans="1:5" ht="12.75">
      <c r="A104" t="s">
        <v>416</v>
      </c>
      <c r="B104">
        <v>8</v>
      </c>
      <c r="C104" s="13">
        <v>2.791</v>
      </c>
      <c r="D104">
        <v>28</v>
      </c>
      <c r="E104" s="56">
        <f t="shared" si="1"/>
        <v>3.5</v>
      </c>
    </row>
    <row r="105" spans="1:5" ht="12.75">
      <c r="A105" t="s">
        <v>195</v>
      </c>
      <c r="B105">
        <v>6</v>
      </c>
      <c r="C105" s="13">
        <v>0.437</v>
      </c>
      <c r="D105">
        <v>28</v>
      </c>
      <c r="E105" s="56">
        <f t="shared" si="1"/>
        <v>4.666666666666667</v>
      </c>
    </row>
    <row r="106" spans="1:5" ht="12.75">
      <c r="A106" t="s">
        <v>417</v>
      </c>
      <c r="B106">
        <v>5</v>
      </c>
      <c r="C106" s="13">
        <v>0.661</v>
      </c>
      <c r="D106">
        <v>28</v>
      </c>
      <c r="E106" s="56">
        <f t="shared" si="1"/>
        <v>5.6</v>
      </c>
    </row>
    <row r="107" spans="1:5" ht="12.75">
      <c r="A107" t="s">
        <v>168</v>
      </c>
      <c r="B107">
        <v>2</v>
      </c>
      <c r="C107" s="13">
        <v>1.238</v>
      </c>
      <c r="D107">
        <v>28</v>
      </c>
      <c r="E107" s="56">
        <f t="shared" si="1"/>
        <v>14</v>
      </c>
    </row>
    <row r="108" spans="1:5" ht="12.75">
      <c r="A108" t="s">
        <v>418</v>
      </c>
      <c r="B108">
        <v>2</v>
      </c>
      <c r="C108" s="13">
        <v>0</v>
      </c>
      <c r="D108">
        <v>28</v>
      </c>
      <c r="E108" s="56">
        <f t="shared" si="1"/>
        <v>14</v>
      </c>
    </row>
    <row r="109" spans="1:5" ht="12.75">
      <c r="A109" t="s">
        <v>419</v>
      </c>
      <c r="B109">
        <v>9</v>
      </c>
      <c r="C109" s="13">
        <v>3.2779999999999996</v>
      </c>
      <c r="D109">
        <v>27</v>
      </c>
      <c r="E109" s="56">
        <f t="shared" si="1"/>
        <v>3</v>
      </c>
    </row>
    <row r="110" spans="1:5" ht="12.75">
      <c r="A110" t="s">
        <v>166</v>
      </c>
      <c r="B110">
        <v>2</v>
      </c>
      <c r="C110" s="13">
        <v>0.549</v>
      </c>
      <c r="D110">
        <v>27</v>
      </c>
      <c r="E110" s="56">
        <f t="shared" si="1"/>
        <v>13.5</v>
      </c>
    </row>
    <row r="111" spans="1:5" ht="12.75">
      <c r="A111" t="s">
        <v>420</v>
      </c>
      <c r="B111">
        <v>11</v>
      </c>
      <c r="C111" s="13">
        <v>1.126</v>
      </c>
      <c r="D111">
        <v>26</v>
      </c>
      <c r="E111" s="56">
        <f t="shared" si="1"/>
        <v>2.3636363636363638</v>
      </c>
    </row>
    <row r="112" spans="1:5" ht="12.75">
      <c r="A112" t="s">
        <v>241</v>
      </c>
      <c r="B112">
        <v>10</v>
      </c>
      <c r="C112" s="13">
        <v>3.02</v>
      </c>
      <c r="D112">
        <v>26</v>
      </c>
      <c r="E112" s="56">
        <f t="shared" si="1"/>
        <v>2.6</v>
      </c>
    </row>
    <row r="113" spans="1:5" ht="12.75">
      <c r="A113" t="s">
        <v>421</v>
      </c>
      <c r="B113">
        <v>4</v>
      </c>
      <c r="C113" s="13">
        <v>1.496</v>
      </c>
      <c r="D113">
        <v>26</v>
      </c>
      <c r="E113" s="56">
        <f t="shared" si="1"/>
        <v>6.5</v>
      </c>
    </row>
    <row r="114" spans="1:5" ht="12.75">
      <c r="A114" t="s">
        <v>310</v>
      </c>
      <c r="B114">
        <v>4</v>
      </c>
      <c r="C114" s="13">
        <v>1.225</v>
      </c>
      <c r="D114">
        <v>26</v>
      </c>
      <c r="E114" s="56">
        <f t="shared" si="1"/>
        <v>6.5</v>
      </c>
    </row>
    <row r="115" spans="1:5" ht="12.75">
      <c r="A115" t="s">
        <v>422</v>
      </c>
      <c r="B115">
        <v>4</v>
      </c>
      <c r="C115" s="13">
        <v>1.074</v>
      </c>
      <c r="D115">
        <v>26</v>
      </c>
      <c r="E115" s="56">
        <f t="shared" si="1"/>
        <v>6.5</v>
      </c>
    </row>
    <row r="116" spans="1:5" ht="12.75">
      <c r="A116" t="s">
        <v>423</v>
      </c>
      <c r="B116">
        <v>28</v>
      </c>
      <c r="C116" s="13">
        <v>8.14</v>
      </c>
      <c r="D116">
        <v>25</v>
      </c>
      <c r="E116" s="56">
        <f t="shared" si="1"/>
        <v>0.8928571428571429</v>
      </c>
    </row>
    <row r="117" spans="1:5" ht="12.75">
      <c r="A117" t="s">
        <v>424</v>
      </c>
      <c r="B117">
        <v>16</v>
      </c>
      <c r="C117" s="13">
        <v>1.671</v>
      </c>
      <c r="D117">
        <v>25</v>
      </c>
      <c r="E117" s="56">
        <f t="shared" si="1"/>
        <v>1.5625</v>
      </c>
    </row>
    <row r="118" spans="1:5" ht="12.75">
      <c r="A118" t="s">
        <v>425</v>
      </c>
      <c r="B118">
        <v>10</v>
      </c>
      <c r="C118" s="13">
        <v>1.812</v>
      </c>
      <c r="D118">
        <v>25</v>
      </c>
      <c r="E118" s="56">
        <f t="shared" si="1"/>
        <v>2.5</v>
      </c>
    </row>
    <row r="119" spans="1:5" ht="12.75">
      <c r="A119" t="s">
        <v>330</v>
      </c>
      <c r="B119">
        <v>7</v>
      </c>
      <c r="C119" s="13">
        <v>1.006</v>
      </c>
      <c r="D119">
        <v>25</v>
      </c>
      <c r="E119" s="56">
        <f t="shared" si="1"/>
        <v>3.5714285714285716</v>
      </c>
    </row>
    <row r="120" spans="1:5" ht="12.75">
      <c r="A120" t="s">
        <v>426</v>
      </c>
      <c r="B120">
        <v>2</v>
      </c>
      <c r="C120" s="13">
        <v>0.617</v>
      </c>
      <c r="D120">
        <v>25</v>
      </c>
      <c r="E120" s="56">
        <f t="shared" si="1"/>
        <v>12.5</v>
      </c>
    </row>
    <row r="121" spans="1:5" ht="12.75">
      <c r="A121" t="s">
        <v>427</v>
      </c>
      <c r="B121">
        <v>9</v>
      </c>
      <c r="C121" s="13">
        <v>2.95</v>
      </c>
      <c r="D121">
        <v>24</v>
      </c>
      <c r="E121" s="56">
        <f t="shared" si="1"/>
        <v>2.6666666666666665</v>
      </c>
    </row>
    <row r="122" spans="1:5" ht="12.75">
      <c r="A122" t="s">
        <v>428</v>
      </c>
      <c r="B122">
        <v>8</v>
      </c>
      <c r="C122" s="13">
        <v>0.251</v>
      </c>
      <c r="D122">
        <v>24</v>
      </c>
      <c r="E122" s="56">
        <f t="shared" si="1"/>
        <v>3</v>
      </c>
    </row>
    <row r="123" spans="1:5" ht="12.75">
      <c r="A123" t="s">
        <v>197</v>
      </c>
      <c r="B123">
        <v>6</v>
      </c>
      <c r="C123" s="13">
        <v>1.182</v>
      </c>
      <c r="D123">
        <v>24</v>
      </c>
      <c r="E123" s="56">
        <f t="shared" si="1"/>
        <v>4</v>
      </c>
    </row>
    <row r="124" spans="1:5" ht="12.75">
      <c r="A124" t="s">
        <v>429</v>
      </c>
      <c r="B124">
        <v>2</v>
      </c>
      <c r="C124" s="13">
        <v>0.494</v>
      </c>
      <c r="D124">
        <v>24</v>
      </c>
      <c r="E124" s="56">
        <f t="shared" si="1"/>
        <v>12</v>
      </c>
    </row>
    <row r="125" spans="1:5" ht="12.75">
      <c r="A125" t="s">
        <v>257</v>
      </c>
      <c r="B125">
        <v>25</v>
      </c>
      <c r="C125" s="13">
        <v>7.152</v>
      </c>
      <c r="D125">
        <v>23</v>
      </c>
      <c r="E125" s="56">
        <f t="shared" si="1"/>
        <v>0.92</v>
      </c>
    </row>
    <row r="126" spans="1:5" ht="12.75">
      <c r="A126" t="s">
        <v>430</v>
      </c>
      <c r="B126">
        <v>10</v>
      </c>
      <c r="C126" s="13">
        <v>0.232</v>
      </c>
      <c r="D126">
        <v>23</v>
      </c>
      <c r="E126" s="56">
        <f t="shared" si="1"/>
        <v>2.3</v>
      </c>
    </row>
    <row r="127" spans="1:5" ht="12.75">
      <c r="A127" t="s">
        <v>431</v>
      </c>
      <c r="B127">
        <v>8</v>
      </c>
      <c r="C127" s="13">
        <v>2.3529999999999998</v>
      </c>
      <c r="D127">
        <v>23</v>
      </c>
      <c r="E127" s="56">
        <f t="shared" si="1"/>
        <v>2.875</v>
      </c>
    </row>
    <row r="128" spans="1:5" ht="12.75">
      <c r="A128" t="s">
        <v>432</v>
      </c>
      <c r="B128">
        <v>2</v>
      </c>
      <c r="C128" s="13">
        <v>1.238</v>
      </c>
      <c r="D128">
        <v>23</v>
      </c>
      <c r="E128" s="56">
        <f t="shared" si="1"/>
        <v>11.5</v>
      </c>
    </row>
    <row r="129" spans="1:5" ht="12.75">
      <c r="A129" t="s">
        <v>433</v>
      </c>
      <c r="B129">
        <v>15</v>
      </c>
      <c r="C129" s="13">
        <v>6.061000000000001</v>
      </c>
      <c r="D129">
        <v>22</v>
      </c>
      <c r="E129" s="56">
        <f t="shared" si="1"/>
        <v>1.4666666666666666</v>
      </c>
    </row>
    <row r="130" spans="1:5" ht="12.75">
      <c r="A130" t="s">
        <v>434</v>
      </c>
      <c r="B130">
        <v>9</v>
      </c>
      <c r="C130" s="13">
        <v>2.085</v>
      </c>
      <c r="D130">
        <v>22</v>
      </c>
      <c r="E130" s="56">
        <f t="shared" si="1"/>
        <v>2.4444444444444446</v>
      </c>
    </row>
    <row r="131" spans="1:5" ht="12.75">
      <c r="A131" t="s">
        <v>435</v>
      </c>
      <c r="B131">
        <v>9</v>
      </c>
      <c r="C131" s="13">
        <v>1.757</v>
      </c>
      <c r="D131">
        <v>22</v>
      </c>
      <c r="E131" s="56">
        <f t="shared" si="1"/>
        <v>2.4444444444444446</v>
      </c>
    </row>
    <row r="132" spans="1:5" ht="12.75">
      <c r="A132" t="s">
        <v>436</v>
      </c>
      <c r="B132">
        <v>8</v>
      </c>
      <c r="C132" s="13">
        <v>2.74</v>
      </c>
      <c r="D132">
        <v>22</v>
      </c>
      <c r="E132" s="56">
        <f aca="true" t="shared" si="2" ref="E132:E195">D132/B132</f>
        <v>2.75</v>
      </c>
    </row>
    <row r="133" spans="1:5" ht="12.75">
      <c r="A133" t="s">
        <v>437</v>
      </c>
      <c r="B133">
        <v>7</v>
      </c>
      <c r="C133" s="13">
        <v>3.2889999999999997</v>
      </c>
      <c r="D133">
        <v>22</v>
      </c>
      <c r="E133" s="56">
        <f t="shared" si="2"/>
        <v>3.142857142857143</v>
      </c>
    </row>
    <row r="134" spans="1:5" ht="12.75">
      <c r="A134" t="s">
        <v>438</v>
      </c>
      <c r="B134">
        <v>5</v>
      </c>
      <c r="C134" s="13">
        <v>0.421</v>
      </c>
      <c r="D134">
        <v>22</v>
      </c>
      <c r="E134" s="56">
        <f t="shared" si="2"/>
        <v>4.4</v>
      </c>
    </row>
    <row r="135" spans="1:5" ht="12.75">
      <c r="A135" t="s">
        <v>439</v>
      </c>
      <c r="B135">
        <v>5</v>
      </c>
      <c r="C135" s="13">
        <v>1.856</v>
      </c>
      <c r="D135">
        <v>22</v>
      </c>
      <c r="E135" s="56">
        <f t="shared" si="2"/>
        <v>4.4</v>
      </c>
    </row>
    <row r="136" spans="1:5" ht="12.75">
      <c r="A136" t="s">
        <v>440</v>
      </c>
      <c r="B136">
        <v>4</v>
      </c>
      <c r="C136" s="13">
        <v>1.298</v>
      </c>
      <c r="D136">
        <v>22</v>
      </c>
      <c r="E136" s="56">
        <f t="shared" si="2"/>
        <v>5.5</v>
      </c>
    </row>
    <row r="137" spans="1:5" ht="12.75">
      <c r="A137" t="s">
        <v>441</v>
      </c>
      <c r="B137">
        <v>12</v>
      </c>
      <c r="C137" s="13">
        <v>0</v>
      </c>
      <c r="D137">
        <v>21</v>
      </c>
      <c r="E137" s="56">
        <f t="shared" si="2"/>
        <v>1.75</v>
      </c>
    </row>
    <row r="138" spans="1:5" ht="12.75">
      <c r="A138" t="s">
        <v>442</v>
      </c>
      <c r="B138">
        <v>8</v>
      </c>
      <c r="C138" s="13">
        <v>1.456</v>
      </c>
      <c r="D138">
        <v>21</v>
      </c>
      <c r="E138" s="56">
        <f t="shared" si="2"/>
        <v>2.625</v>
      </c>
    </row>
    <row r="139" spans="1:5" ht="12.75">
      <c r="A139" t="s">
        <v>185</v>
      </c>
      <c r="B139">
        <v>6</v>
      </c>
      <c r="C139" s="13">
        <v>0.8210000000000001</v>
      </c>
      <c r="D139">
        <v>21</v>
      </c>
      <c r="E139" s="56">
        <f t="shared" si="2"/>
        <v>3.5</v>
      </c>
    </row>
    <row r="140" spans="1:5" ht="12.75">
      <c r="A140" t="s">
        <v>443</v>
      </c>
      <c r="B140">
        <v>4</v>
      </c>
      <c r="C140" s="13">
        <v>1.63</v>
      </c>
      <c r="D140">
        <v>21</v>
      </c>
      <c r="E140" s="56">
        <f t="shared" si="2"/>
        <v>5.25</v>
      </c>
    </row>
    <row r="141" spans="1:5" ht="12.75">
      <c r="A141" t="s">
        <v>444</v>
      </c>
      <c r="B141">
        <v>2</v>
      </c>
      <c r="C141" s="13">
        <v>0.261</v>
      </c>
      <c r="D141">
        <v>21</v>
      </c>
      <c r="E141" s="56">
        <f t="shared" si="2"/>
        <v>10.5</v>
      </c>
    </row>
    <row r="142" spans="1:5" ht="12.75">
      <c r="A142" t="s">
        <v>323</v>
      </c>
      <c r="B142">
        <v>13</v>
      </c>
      <c r="C142" s="13">
        <v>2.724</v>
      </c>
      <c r="D142">
        <v>20</v>
      </c>
      <c r="E142" s="56">
        <f t="shared" si="2"/>
        <v>1.5384615384615385</v>
      </c>
    </row>
    <row r="143" spans="1:5" ht="12.75">
      <c r="A143" t="s">
        <v>445</v>
      </c>
      <c r="B143">
        <v>12</v>
      </c>
      <c r="C143" s="13">
        <v>3.135</v>
      </c>
      <c r="D143">
        <v>20</v>
      </c>
      <c r="E143" s="56">
        <f t="shared" si="2"/>
        <v>1.6666666666666667</v>
      </c>
    </row>
    <row r="144" spans="1:5" ht="12.75">
      <c r="A144" t="s">
        <v>446</v>
      </c>
      <c r="B144">
        <v>8</v>
      </c>
      <c r="C144" s="13">
        <v>0.313</v>
      </c>
      <c r="D144">
        <v>20</v>
      </c>
      <c r="E144" s="56">
        <f t="shared" si="2"/>
        <v>2.5</v>
      </c>
    </row>
    <row r="145" spans="1:5" ht="12.75">
      <c r="A145" t="s">
        <v>199</v>
      </c>
      <c r="B145">
        <v>6</v>
      </c>
      <c r="C145" s="13">
        <v>0.116</v>
      </c>
      <c r="D145">
        <v>20</v>
      </c>
      <c r="E145" s="56">
        <f t="shared" si="2"/>
        <v>3.3333333333333335</v>
      </c>
    </row>
    <row r="146" spans="1:5" ht="12.75">
      <c r="A146" t="s">
        <v>447</v>
      </c>
      <c r="B146">
        <v>3</v>
      </c>
      <c r="C146" s="13">
        <v>1.111</v>
      </c>
      <c r="D146">
        <v>20</v>
      </c>
      <c r="E146" s="56">
        <f t="shared" si="2"/>
        <v>6.666666666666667</v>
      </c>
    </row>
    <row r="147" spans="1:5" ht="12.75">
      <c r="A147" t="s">
        <v>448</v>
      </c>
      <c r="B147">
        <v>2</v>
      </c>
      <c r="C147" s="13">
        <v>1.204</v>
      </c>
      <c r="D147">
        <v>20</v>
      </c>
      <c r="E147" s="56">
        <f t="shared" si="2"/>
        <v>10</v>
      </c>
    </row>
    <row r="148" spans="1:5" ht="12.75">
      <c r="A148" t="s">
        <v>267</v>
      </c>
      <c r="B148">
        <v>2</v>
      </c>
      <c r="C148" s="13">
        <v>0.657</v>
      </c>
      <c r="D148">
        <v>20</v>
      </c>
      <c r="E148" s="56">
        <f t="shared" si="2"/>
        <v>10</v>
      </c>
    </row>
    <row r="149" spans="1:5" ht="12.75">
      <c r="A149" t="s">
        <v>449</v>
      </c>
      <c r="B149">
        <v>14</v>
      </c>
      <c r="C149" s="13">
        <v>2.81</v>
      </c>
      <c r="D149">
        <v>18</v>
      </c>
      <c r="E149" s="56">
        <f t="shared" si="2"/>
        <v>1.2857142857142858</v>
      </c>
    </row>
    <row r="150" spans="1:5" ht="12.75">
      <c r="A150" t="s">
        <v>450</v>
      </c>
      <c r="B150">
        <v>8</v>
      </c>
      <c r="C150" s="13">
        <v>2.6310000000000002</v>
      </c>
      <c r="D150">
        <v>18</v>
      </c>
      <c r="E150" s="56">
        <f t="shared" si="2"/>
        <v>2.25</v>
      </c>
    </row>
    <row r="151" spans="1:5" ht="12.75">
      <c r="A151" t="s">
        <v>228</v>
      </c>
      <c r="B151">
        <v>7</v>
      </c>
      <c r="C151" s="13">
        <v>1.071</v>
      </c>
      <c r="D151">
        <v>18</v>
      </c>
      <c r="E151" s="56">
        <f t="shared" si="2"/>
        <v>2.5714285714285716</v>
      </c>
    </row>
    <row r="152" spans="1:5" ht="12.75">
      <c r="A152" t="s">
        <v>451</v>
      </c>
      <c r="B152">
        <v>4</v>
      </c>
      <c r="C152" s="13">
        <v>1.177</v>
      </c>
      <c r="D152">
        <v>18</v>
      </c>
      <c r="E152" s="56">
        <f t="shared" si="2"/>
        <v>4.5</v>
      </c>
    </row>
    <row r="153" spans="1:5" ht="12.75">
      <c r="A153" t="s">
        <v>452</v>
      </c>
      <c r="B153">
        <v>2</v>
      </c>
      <c r="C153" s="13">
        <v>0.242</v>
      </c>
      <c r="D153">
        <v>18</v>
      </c>
      <c r="E153" s="56">
        <f t="shared" si="2"/>
        <v>9</v>
      </c>
    </row>
    <row r="154" spans="1:5" ht="12.75">
      <c r="A154" t="s">
        <v>453</v>
      </c>
      <c r="B154">
        <v>2</v>
      </c>
      <c r="C154" s="13">
        <v>0.421</v>
      </c>
      <c r="D154">
        <v>18</v>
      </c>
      <c r="E154" s="56">
        <f t="shared" si="2"/>
        <v>9</v>
      </c>
    </row>
    <row r="155" spans="1:5" ht="12.75">
      <c r="A155" t="s">
        <v>454</v>
      </c>
      <c r="B155">
        <v>2</v>
      </c>
      <c r="C155" s="13">
        <v>0.494</v>
      </c>
      <c r="D155">
        <v>18</v>
      </c>
      <c r="E155" s="56">
        <f t="shared" si="2"/>
        <v>9</v>
      </c>
    </row>
    <row r="156" spans="1:5" ht="12.75">
      <c r="A156" t="s">
        <v>229</v>
      </c>
      <c r="B156">
        <v>2</v>
      </c>
      <c r="C156" s="13">
        <v>0.251</v>
      </c>
      <c r="D156">
        <v>18</v>
      </c>
      <c r="E156" s="56">
        <f t="shared" si="2"/>
        <v>9</v>
      </c>
    </row>
    <row r="157" spans="1:5" ht="12.75">
      <c r="A157" t="s">
        <v>455</v>
      </c>
      <c r="B157">
        <v>2</v>
      </c>
      <c r="C157" s="13">
        <v>0.396</v>
      </c>
      <c r="D157">
        <v>18</v>
      </c>
      <c r="E157" s="56">
        <f t="shared" si="2"/>
        <v>9</v>
      </c>
    </row>
    <row r="158" spans="1:5" ht="12.75">
      <c r="A158" t="s">
        <v>456</v>
      </c>
      <c r="B158">
        <v>0</v>
      </c>
      <c r="C158" s="13">
        <v>0.751</v>
      </c>
      <c r="D158">
        <v>18</v>
      </c>
      <c r="E158" s="56" t="e">
        <f t="shared" si="2"/>
        <v>#DIV/0!</v>
      </c>
    </row>
    <row r="159" spans="1:5" ht="12.75">
      <c r="A159" t="s">
        <v>457</v>
      </c>
      <c r="B159">
        <v>12</v>
      </c>
      <c r="C159" s="13">
        <v>3.3790000000000004</v>
      </c>
      <c r="D159">
        <v>17</v>
      </c>
      <c r="E159" s="56">
        <f t="shared" si="2"/>
        <v>1.4166666666666667</v>
      </c>
    </row>
    <row r="160" spans="1:5" ht="12.75">
      <c r="A160" t="s">
        <v>458</v>
      </c>
      <c r="B160">
        <v>11</v>
      </c>
      <c r="C160" s="13">
        <v>0</v>
      </c>
      <c r="D160">
        <v>17</v>
      </c>
      <c r="E160" s="56">
        <f t="shared" si="2"/>
        <v>1.5454545454545454</v>
      </c>
    </row>
    <row r="161" spans="1:5" ht="12.75">
      <c r="A161" t="s">
        <v>459</v>
      </c>
      <c r="B161">
        <v>10</v>
      </c>
      <c r="C161" s="13">
        <v>3.041</v>
      </c>
      <c r="D161">
        <v>17</v>
      </c>
      <c r="E161" s="56">
        <f t="shared" si="2"/>
        <v>1.7</v>
      </c>
    </row>
    <row r="162" spans="1:5" ht="12.75">
      <c r="A162" t="s">
        <v>285</v>
      </c>
      <c r="B162">
        <v>8</v>
      </c>
      <c r="C162" s="13">
        <v>0</v>
      </c>
      <c r="D162">
        <v>17</v>
      </c>
      <c r="E162" s="56">
        <f t="shared" si="2"/>
        <v>2.125</v>
      </c>
    </row>
    <row r="163" spans="1:5" ht="12.75">
      <c r="A163" t="s">
        <v>460</v>
      </c>
      <c r="B163">
        <v>7</v>
      </c>
      <c r="C163" s="13">
        <v>3.806</v>
      </c>
      <c r="D163">
        <v>17</v>
      </c>
      <c r="E163" s="56">
        <f t="shared" si="2"/>
        <v>2.4285714285714284</v>
      </c>
    </row>
    <row r="164" spans="1:5" ht="12.75">
      <c r="A164" t="s">
        <v>230</v>
      </c>
      <c r="B164">
        <v>7</v>
      </c>
      <c r="C164" s="13">
        <v>2.895</v>
      </c>
      <c r="D164">
        <v>17</v>
      </c>
      <c r="E164" s="56">
        <f t="shared" si="2"/>
        <v>2.4285714285714284</v>
      </c>
    </row>
    <row r="165" spans="1:5" ht="12.75">
      <c r="A165" t="s">
        <v>461</v>
      </c>
      <c r="B165">
        <v>6</v>
      </c>
      <c r="C165" s="13">
        <v>0.952</v>
      </c>
      <c r="D165">
        <v>17</v>
      </c>
      <c r="E165" s="56">
        <f t="shared" si="2"/>
        <v>2.8333333333333335</v>
      </c>
    </row>
    <row r="166" spans="1:5" ht="12.75">
      <c r="A166" t="s">
        <v>462</v>
      </c>
      <c r="B166">
        <v>6</v>
      </c>
      <c r="C166" s="13">
        <v>0.821</v>
      </c>
      <c r="D166">
        <v>17</v>
      </c>
      <c r="E166" s="56">
        <f t="shared" si="2"/>
        <v>2.8333333333333335</v>
      </c>
    </row>
    <row r="167" spans="1:5" ht="12.75">
      <c r="A167" t="s">
        <v>309</v>
      </c>
      <c r="B167">
        <v>3</v>
      </c>
      <c r="C167" s="13">
        <v>0.065</v>
      </c>
      <c r="D167">
        <v>17</v>
      </c>
      <c r="E167" s="56">
        <f t="shared" si="2"/>
        <v>5.666666666666667</v>
      </c>
    </row>
    <row r="168" spans="1:5" ht="12.75">
      <c r="A168" t="s">
        <v>463</v>
      </c>
      <c r="B168">
        <v>2</v>
      </c>
      <c r="C168" s="13">
        <v>0.549</v>
      </c>
      <c r="D168">
        <v>17</v>
      </c>
      <c r="E168" s="56">
        <f t="shared" si="2"/>
        <v>8.5</v>
      </c>
    </row>
    <row r="169" spans="1:5" ht="12.75">
      <c r="A169" t="s">
        <v>303</v>
      </c>
      <c r="B169">
        <v>16</v>
      </c>
      <c r="C169" s="13">
        <v>4.598999999999999</v>
      </c>
      <c r="D169">
        <v>16</v>
      </c>
      <c r="E169" s="56">
        <f t="shared" si="2"/>
        <v>1</v>
      </c>
    </row>
    <row r="170" spans="1:5" ht="12.75">
      <c r="A170" t="s">
        <v>220</v>
      </c>
      <c r="B170">
        <v>9</v>
      </c>
      <c r="C170" s="13">
        <v>0.993</v>
      </c>
      <c r="D170">
        <v>16</v>
      </c>
      <c r="E170" s="56">
        <f t="shared" si="2"/>
        <v>1.7777777777777777</v>
      </c>
    </row>
    <row r="171" spans="1:5" ht="12.75">
      <c r="A171" t="s">
        <v>464</v>
      </c>
      <c r="B171">
        <v>8</v>
      </c>
      <c r="C171" s="13">
        <v>2.117</v>
      </c>
      <c r="D171">
        <v>16</v>
      </c>
      <c r="E171" s="56">
        <f t="shared" si="2"/>
        <v>2</v>
      </c>
    </row>
    <row r="172" spans="1:5" ht="12.75">
      <c r="A172" t="s">
        <v>244</v>
      </c>
      <c r="B172">
        <v>2</v>
      </c>
      <c r="C172" s="13">
        <v>0.56</v>
      </c>
      <c r="D172">
        <v>16</v>
      </c>
      <c r="E172" s="56">
        <f t="shared" si="2"/>
        <v>8</v>
      </c>
    </row>
    <row r="173" spans="1:5" ht="12.75">
      <c r="A173" t="s">
        <v>465</v>
      </c>
      <c r="B173">
        <v>2</v>
      </c>
      <c r="C173" s="13">
        <v>0.494</v>
      </c>
      <c r="D173">
        <v>16</v>
      </c>
      <c r="E173" s="56">
        <f t="shared" si="2"/>
        <v>8</v>
      </c>
    </row>
    <row r="174" spans="1:5" ht="12.75">
      <c r="A174" t="s">
        <v>466</v>
      </c>
      <c r="B174">
        <v>2</v>
      </c>
      <c r="C174" s="13">
        <v>0.358</v>
      </c>
      <c r="D174">
        <v>16</v>
      </c>
      <c r="E174" s="56">
        <f t="shared" si="2"/>
        <v>8</v>
      </c>
    </row>
    <row r="175" spans="1:5" ht="12.75">
      <c r="A175" t="s">
        <v>467</v>
      </c>
      <c r="B175">
        <v>2</v>
      </c>
      <c r="C175" s="13">
        <v>0</v>
      </c>
      <c r="D175">
        <v>16</v>
      </c>
      <c r="E175" s="56">
        <f t="shared" si="2"/>
        <v>8</v>
      </c>
    </row>
    <row r="176" spans="1:5" ht="12.75">
      <c r="A176" t="s">
        <v>468</v>
      </c>
      <c r="B176">
        <v>17</v>
      </c>
      <c r="C176" s="13">
        <v>4.8420000000000005</v>
      </c>
      <c r="D176">
        <v>15</v>
      </c>
      <c r="E176" s="56">
        <f t="shared" si="2"/>
        <v>0.8823529411764706</v>
      </c>
    </row>
    <row r="177" spans="1:5" ht="12.75">
      <c r="A177" t="s">
        <v>469</v>
      </c>
      <c r="B177">
        <v>10</v>
      </c>
      <c r="C177" s="13">
        <v>3.429</v>
      </c>
      <c r="D177">
        <v>15</v>
      </c>
      <c r="E177" s="56">
        <f t="shared" si="2"/>
        <v>1.5</v>
      </c>
    </row>
    <row r="178" spans="1:5" ht="12.75">
      <c r="A178" t="s">
        <v>470</v>
      </c>
      <c r="B178">
        <v>6</v>
      </c>
      <c r="C178" s="13">
        <v>2.7630000000000003</v>
      </c>
      <c r="D178">
        <v>15</v>
      </c>
      <c r="E178" s="56">
        <f t="shared" si="2"/>
        <v>2.5</v>
      </c>
    </row>
    <row r="179" spans="1:5" ht="12.75">
      <c r="A179" t="s">
        <v>223</v>
      </c>
      <c r="B179">
        <v>5</v>
      </c>
      <c r="C179" s="13">
        <v>0.358</v>
      </c>
      <c r="D179">
        <v>15</v>
      </c>
      <c r="E179" s="56">
        <f t="shared" si="2"/>
        <v>3</v>
      </c>
    </row>
    <row r="180" spans="1:5" ht="12.75">
      <c r="A180" t="s">
        <v>471</v>
      </c>
      <c r="B180">
        <v>4</v>
      </c>
      <c r="C180" s="13">
        <v>0.675</v>
      </c>
      <c r="D180">
        <v>15</v>
      </c>
      <c r="E180" s="56">
        <f t="shared" si="2"/>
        <v>3.75</v>
      </c>
    </row>
    <row r="181" spans="1:5" ht="12.75">
      <c r="A181" t="s">
        <v>472</v>
      </c>
      <c r="B181">
        <v>3</v>
      </c>
      <c r="C181" s="13">
        <v>0.491</v>
      </c>
      <c r="D181">
        <v>15</v>
      </c>
      <c r="E181" s="56">
        <f t="shared" si="2"/>
        <v>5</v>
      </c>
    </row>
    <row r="182" spans="1:5" ht="12.75">
      <c r="A182" t="s">
        <v>473</v>
      </c>
      <c r="B182">
        <v>2</v>
      </c>
      <c r="C182" s="13">
        <v>0.421</v>
      </c>
      <c r="D182">
        <v>15</v>
      </c>
      <c r="E182" s="56">
        <f t="shared" si="2"/>
        <v>7.5</v>
      </c>
    </row>
    <row r="183" spans="1:5" ht="12.75">
      <c r="A183" t="s">
        <v>474</v>
      </c>
      <c r="B183">
        <v>6</v>
      </c>
      <c r="C183" s="13">
        <v>1.176</v>
      </c>
      <c r="D183">
        <v>14</v>
      </c>
      <c r="E183" s="56">
        <f t="shared" si="2"/>
        <v>2.3333333333333335</v>
      </c>
    </row>
    <row r="184" spans="1:5" ht="12.75">
      <c r="A184" t="s">
        <v>475</v>
      </c>
      <c r="B184">
        <v>6</v>
      </c>
      <c r="C184" s="13">
        <v>3.588</v>
      </c>
      <c r="D184">
        <v>14</v>
      </c>
      <c r="E184" s="56">
        <f t="shared" si="2"/>
        <v>2.3333333333333335</v>
      </c>
    </row>
    <row r="185" spans="1:5" ht="12.75">
      <c r="A185" t="s">
        <v>476</v>
      </c>
      <c r="B185">
        <v>5</v>
      </c>
      <c r="C185" s="13">
        <v>1.037</v>
      </c>
      <c r="D185">
        <v>14</v>
      </c>
      <c r="E185" s="56">
        <f t="shared" si="2"/>
        <v>2.8</v>
      </c>
    </row>
    <row r="186" spans="1:5" ht="12.75">
      <c r="A186" t="s">
        <v>477</v>
      </c>
      <c r="B186">
        <v>5</v>
      </c>
      <c r="C186" s="13">
        <v>0.518</v>
      </c>
      <c r="D186">
        <v>14</v>
      </c>
      <c r="E186" s="56">
        <f t="shared" si="2"/>
        <v>2.8</v>
      </c>
    </row>
    <row r="187" spans="1:5" ht="12.75">
      <c r="A187" t="s">
        <v>478</v>
      </c>
      <c r="B187">
        <v>4</v>
      </c>
      <c r="C187" s="13">
        <v>0.69</v>
      </c>
      <c r="D187">
        <v>14</v>
      </c>
      <c r="E187" s="56">
        <f t="shared" si="2"/>
        <v>3.5</v>
      </c>
    </row>
    <row r="188" spans="1:5" ht="12.75">
      <c r="A188" t="s">
        <v>238</v>
      </c>
      <c r="B188">
        <v>2</v>
      </c>
      <c r="C188" s="13">
        <v>0.59</v>
      </c>
      <c r="D188">
        <v>14</v>
      </c>
      <c r="E188" s="56">
        <f t="shared" si="2"/>
        <v>7</v>
      </c>
    </row>
    <row r="189" spans="1:5" ht="12.75">
      <c r="A189" t="s">
        <v>479</v>
      </c>
      <c r="B189">
        <v>2</v>
      </c>
      <c r="C189" s="13">
        <v>0.345</v>
      </c>
      <c r="D189">
        <v>14</v>
      </c>
      <c r="E189" s="56">
        <f t="shared" si="2"/>
        <v>7</v>
      </c>
    </row>
    <row r="190" spans="1:5" ht="12.75">
      <c r="A190" t="s">
        <v>480</v>
      </c>
      <c r="B190">
        <v>2</v>
      </c>
      <c r="C190" s="13">
        <v>1.053</v>
      </c>
      <c r="D190">
        <v>14</v>
      </c>
      <c r="E190" s="56">
        <f t="shared" si="2"/>
        <v>7</v>
      </c>
    </row>
    <row r="191" spans="1:5" ht="12.75">
      <c r="A191" t="s">
        <v>481</v>
      </c>
      <c r="B191">
        <v>2</v>
      </c>
      <c r="C191" s="13">
        <v>0.284</v>
      </c>
      <c r="D191">
        <v>14</v>
      </c>
      <c r="E191" s="56">
        <f t="shared" si="2"/>
        <v>7</v>
      </c>
    </row>
    <row r="192" spans="1:5" ht="12.75">
      <c r="A192" t="s">
        <v>482</v>
      </c>
      <c r="B192">
        <v>2</v>
      </c>
      <c r="C192" s="13">
        <v>0</v>
      </c>
      <c r="D192">
        <v>14</v>
      </c>
      <c r="E192" s="56">
        <f t="shared" si="2"/>
        <v>7</v>
      </c>
    </row>
    <row r="193" spans="1:5" ht="12.75">
      <c r="A193" t="s">
        <v>483</v>
      </c>
      <c r="B193">
        <v>2</v>
      </c>
      <c r="C193" s="13">
        <v>0.528</v>
      </c>
      <c r="D193">
        <v>14</v>
      </c>
      <c r="E193" s="56">
        <f t="shared" si="2"/>
        <v>7</v>
      </c>
    </row>
    <row r="194" spans="1:5" ht="12.75">
      <c r="A194" t="s">
        <v>484</v>
      </c>
      <c r="B194">
        <v>11</v>
      </c>
      <c r="C194" s="13">
        <v>0.903</v>
      </c>
      <c r="D194">
        <v>13</v>
      </c>
      <c r="E194" s="56">
        <f t="shared" si="2"/>
        <v>1.1818181818181819</v>
      </c>
    </row>
    <row r="195" spans="1:5" ht="12.75">
      <c r="A195" t="s">
        <v>186</v>
      </c>
      <c r="B195">
        <v>10</v>
      </c>
      <c r="C195" s="13">
        <v>4.593</v>
      </c>
      <c r="D195">
        <v>13</v>
      </c>
      <c r="E195" s="56">
        <f t="shared" si="2"/>
        <v>1.3</v>
      </c>
    </row>
    <row r="196" spans="1:5" ht="12.75">
      <c r="A196" t="s">
        <v>485</v>
      </c>
      <c r="B196">
        <v>9</v>
      </c>
      <c r="C196" s="13">
        <v>1.172</v>
      </c>
      <c r="D196">
        <v>13</v>
      </c>
      <c r="E196" s="56">
        <f aca="true" t="shared" si="3" ref="E196:E214">D196/B196</f>
        <v>1.4444444444444444</v>
      </c>
    </row>
    <row r="197" spans="1:5" ht="12.75">
      <c r="A197" t="s">
        <v>486</v>
      </c>
      <c r="B197">
        <v>8</v>
      </c>
      <c r="C197" s="13">
        <v>1.164</v>
      </c>
      <c r="D197">
        <v>13</v>
      </c>
      <c r="E197" s="56">
        <f t="shared" si="3"/>
        <v>1.625</v>
      </c>
    </row>
    <row r="198" spans="1:5" ht="12.75">
      <c r="A198" t="s">
        <v>487</v>
      </c>
      <c r="B198">
        <v>6</v>
      </c>
      <c r="C198" s="13">
        <v>1.3719999999999999</v>
      </c>
      <c r="D198">
        <v>13</v>
      </c>
      <c r="E198" s="56">
        <f t="shared" si="3"/>
        <v>2.1666666666666665</v>
      </c>
    </row>
    <row r="199" spans="1:5" ht="12.75">
      <c r="A199" t="s">
        <v>488</v>
      </c>
      <c r="B199">
        <v>6</v>
      </c>
      <c r="C199" s="13">
        <v>1.3679999999999999</v>
      </c>
      <c r="D199">
        <v>13</v>
      </c>
      <c r="E199" s="56">
        <f t="shared" si="3"/>
        <v>2.1666666666666665</v>
      </c>
    </row>
    <row r="200" spans="1:5" ht="12.75">
      <c r="A200" t="s">
        <v>296</v>
      </c>
      <c r="B200">
        <v>5</v>
      </c>
      <c r="C200" s="13">
        <v>3.086</v>
      </c>
      <c r="D200">
        <v>13</v>
      </c>
      <c r="E200" s="56">
        <f t="shared" si="3"/>
        <v>2.6</v>
      </c>
    </row>
    <row r="201" spans="1:5" ht="12.75">
      <c r="A201" t="s">
        <v>489</v>
      </c>
      <c r="B201">
        <v>4</v>
      </c>
      <c r="C201" s="13">
        <v>2.159</v>
      </c>
      <c r="D201">
        <v>13</v>
      </c>
      <c r="E201" s="56">
        <f t="shared" si="3"/>
        <v>3.25</v>
      </c>
    </row>
    <row r="202" spans="1:5" ht="12.75">
      <c r="A202" t="s">
        <v>490</v>
      </c>
      <c r="B202">
        <v>2</v>
      </c>
      <c r="C202" s="13">
        <v>0.284</v>
      </c>
      <c r="D202">
        <v>13</v>
      </c>
      <c r="E202" s="56">
        <f t="shared" si="3"/>
        <v>6.5</v>
      </c>
    </row>
    <row r="203" spans="1:5" ht="12.75">
      <c r="A203" t="s">
        <v>181</v>
      </c>
      <c r="B203">
        <v>12</v>
      </c>
      <c r="C203" s="13">
        <v>3.0620000000000003</v>
      </c>
      <c r="D203">
        <v>12</v>
      </c>
      <c r="E203" s="56">
        <f t="shared" si="3"/>
        <v>1</v>
      </c>
    </row>
    <row r="204" spans="1:5" ht="12.75">
      <c r="A204" t="s">
        <v>491</v>
      </c>
      <c r="B204">
        <v>6</v>
      </c>
      <c r="C204" s="13">
        <v>0.818</v>
      </c>
      <c r="D204">
        <v>12</v>
      </c>
      <c r="E204" s="56">
        <f t="shared" si="3"/>
        <v>2</v>
      </c>
    </row>
    <row r="205" spans="1:5" ht="12.75">
      <c r="A205" t="s">
        <v>492</v>
      </c>
      <c r="B205">
        <v>6</v>
      </c>
      <c r="C205" s="13">
        <v>0.69</v>
      </c>
      <c r="D205">
        <v>12</v>
      </c>
      <c r="E205" s="56">
        <f t="shared" si="3"/>
        <v>2</v>
      </c>
    </row>
    <row r="206" spans="1:5" ht="12.75">
      <c r="A206" t="s">
        <v>300</v>
      </c>
      <c r="B206">
        <v>5</v>
      </c>
      <c r="C206" s="13">
        <v>0.59</v>
      </c>
      <c r="D206">
        <v>12</v>
      </c>
      <c r="E206" s="56">
        <f t="shared" si="3"/>
        <v>2.4</v>
      </c>
    </row>
    <row r="207" spans="1:5" ht="12.75">
      <c r="A207" t="s">
        <v>493</v>
      </c>
      <c r="B207">
        <v>5</v>
      </c>
      <c r="C207" s="13">
        <v>1.203</v>
      </c>
      <c r="D207">
        <v>12</v>
      </c>
      <c r="E207" s="56">
        <f t="shared" si="3"/>
        <v>2.4</v>
      </c>
    </row>
    <row r="208" spans="1:5" ht="12.75">
      <c r="A208" t="s">
        <v>494</v>
      </c>
      <c r="B208">
        <v>4</v>
      </c>
      <c r="C208" s="13">
        <v>0.842</v>
      </c>
      <c r="D208">
        <v>12</v>
      </c>
      <c r="E208" s="56">
        <f t="shared" si="3"/>
        <v>3</v>
      </c>
    </row>
    <row r="209" spans="1:5" ht="12.75">
      <c r="A209" t="s">
        <v>495</v>
      </c>
      <c r="B209">
        <v>4</v>
      </c>
      <c r="C209" s="13">
        <v>1.111</v>
      </c>
      <c r="D209">
        <v>12</v>
      </c>
      <c r="E209" s="56">
        <f t="shared" si="3"/>
        <v>3</v>
      </c>
    </row>
    <row r="210" spans="1:5" ht="12.75">
      <c r="A210" t="s">
        <v>496</v>
      </c>
      <c r="B210">
        <v>4</v>
      </c>
      <c r="C210" s="13">
        <v>0.483</v>
      </c>
      <c r="D210">
        <v>12</v>
      </c>
      <c r="E210" s="56">
        <f t="shared" si="3"/>
        <v>3</v>
      </c>
    </row>
    <row r="211" spans="1:5" ht="12.75">
      <c r="A211" t="s">
        <v>184</v>
      </c>
      <c r="B211">
        <v>4</v>
      </c>
      <c r="C211" s="13">
        <v>0.22199999999999998</v>
      </c>
      <c r="D211">
        <v>12</v>
      </c>
      <c r="E211" s="56">
        <f t="shared" si="3"/>
        <v>3</v>
      </c>
    </row>
    <row r="212" spans="1:5" ht="12.75">
      <c r="A212" t="s">
        <v>497</v>
      </c>
      <c r="B212">
        <v>3</v>
      </c>
      <c r="C212" s="13">
        <v>1.446</v>
      </c>
      <c r="D212">
        <v>12</v>
      </c>
      <c r="E212" s="56">
        <f t="shared" si="3"/>
        <v>4</v>
      </c>
    </row>
    <row r="213" spans="1:5" ht="12.75">
      <c r="A213" t="s">
        <v>498</v>
      </c>
      <c r="B213">
        <v>2</v>
      </c>
      <c r="C213" s="13">
        <v>0</v>
      </c>
      <c r="D213">
        <v>12</v>
      </c>
      <c r="E213" s="56">
        <f t="shared" si="3"/>
        <v>6</v>
      </c>
    </row>
    <row r="214" spans="1:5" ht="12.75">
      <c r="A214" t="s">
        <v>499</v>
      </c>
      <c r="B214">
        <v>2</v>
      </c>
      <c r="C214" s="13">
        <v>0</v>
      </c>
      <c r="D214">
        <v>12</v>
      </c>
      <c r="E214" s="56">
        <f t="shared" si="3"/>
        <v>6</v>
      </c>
    </row>
  </sheetData>
  <printOptions horizontalCentered="1" verticalCentered="1"/>
  <pageMargins left="0.81" right="0.7874015748031497" top="0.15" bottom="0.46" header="0.57" footer="0.46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53"/>
  <sheetViews>
    <sheetView zoomScale="80" zoomScaleNormal="80" workbookViewId="0" topLeftCell="A3">
      <selection activeCell="B8" sqref="B8"/>
    </sheetView>
  </sheetViews>
  <sheetFormatPr defaultColWidth="9.140625" defaultRowHeight="12.75"/>
  <cols>
    <col min="1" max="1" width="18.57421875" style="0" customWidth="1"/>
    <col min="2" max="2" width="19.8515625" style="0" customWidth="1"/>
    <col min="3" max="3" width="12.140625" style="0" customWidth="1"/>
  </cols>
  <sheetData>
    <row r="2" ht="12.75">
      <c r="A2" t="s">
        <v>500</v>
      </c>
    </row>
    <row r="3" spans="1:3" ht="12.75">
      <c r="A3" s="52"/>
      <c r="B3" s="52"/>
      <c r="C3" s="52"/>
    </row>
    <row r="4" spans="1:4" ht="12.75">
      <c r="A4" s="30"/>
      <c r="B4" s="30" t="s">
        <v>501</v>
      </c>
      <c r="C4" s="30" t="s">
        <v>97</v>
      </c>
      <c r="D4" s="30"/>
    </row>
    <row r="5" spans="2:3" ht="12.75">
      <c r="B5" t="s">
        <v>362</v>
      </c>
      <c r="C5">
        <v>374</v>
      </c>
    </row>
    <row r="6" spans="2:3" ht="12.75">
      <c r="B6" t="s">
        <v>145</v>
      </c>
      <c r="C6">
        <v>131</v>
      </c>
    </row>
    <row r="7" spans="2:3" ht="12.75">
      <c r="B7" t="s">
        <v>240</v>
      </c>
      <c r="C7">
        <v>119</v>
      </c>
    </row>
    <row r="8" spans="2:3" ht="12.75">
      <c r="B8" t="s">
        <v>147</v>
      </c>
      <c r="C8">
        <v>112</v>
      </c>
    </row>
    <row r="9" spans="2:3" ht="12.75">
      <c r="B9" t="s">
        <v>144</v>
      </c>
      <c r="C9">
        <v>111</v>
      </c>
    </row>
    <row r="10" spans="2:3" ht="12.75">
      <c r="B10" t="s">
        <v>193</v>
      </c>
      <c r="C10">
        <v>105</v>
      </c>
    </row>
    <row r="11" spans="2:3" ht="12.75">
      <c r="B11" t="s">
        <v>365</v>
      </c>
      <c r="C11">
        <v>83</v>
      </c>
    </row>
    <row r="12" spans="2:3" ht="12.75">
      <c r="B12" t="s">
        <v>146</v>
      </c>
      <c r="C12">
        <v>70</v>
      </c>
    </row>
    <row r="13" spans="2:3" ht="12.75">
      <c r="B13" t="s">
        <v>502</v>
      </c>
      <c r="C13">
        <v>68</v>
      </c>
    </row>
    <row r="14" spans="2:3" ht="12.75">
      <c r="B14" t="s">
        <v>366</v>
      </c>
      <c r="C14">
        <v>58</v>
      </c>
    </row>
    <row r="15" spans="2:3" ht="12.75">
      <c r="B15" t="s">
        <v>372</v>
      </c>
      <c r="C15">
        <v>54</v>
      </c>
    </row>
    <row r="16" spans="2:3" ht="12.75">
      <c r="B16" t="s">
        <v>150</v>
      </c>
      <c r="C16">
        <v>49</v>
      </c>
    </row>
    <row r="17" spans="2:3" ht="12.75">
      <c r="B17" t="s">
        <v>503</v>
      </c>
      <c r="C17">
        <v>48</v>
      </c>
    </row>
    <row r="18" spans="2:3" ht="12.75">
      <c r="B18" t="s">
        <v>188</v>
      </c>
      <c r="C18">
        <v>43</v>
      </c>
    </row>
    <row r="19" spans="2:3" ht="12.75">
      <c r="B19" t="s">
        <v>152</v>
      </c>
      <c r="C19">
        <v>40</v>
      </c>
    </row>
    <row r="20" spans="2:3" ht="12.75">
      <c r="B20" t="s">
        <v>373</v>
      </c>
      <c r="C20">
        <v>37</v>
      </c>
    </row>
    <row r="21" spans="2:3" ht="12.75">
      <c r="B21" t="s">
        <v>163</v>
      </c>
      <c r="C21">
        <v>36</v>
      </c>
    </row>
    <row r="22" spans="2:3" ht="12.75">
      <c r="B22" t="s">
        <v>160</v>
      </c>
      <c r="C22">
        <v>36</v>
      </c>
    </row>
    <row r="23" spans="2:3" ht="12.75">
      <c r="B23" t="s">
        <v>375</v>
      </c>
      <c r="C23">
        <v>35</v>
      </c>
    </row>
    <row r="24" spans="2:3" ht="12.75">
      <c r="B24" t="s">
        <v>155</v>
      </c>
      <c r="C24">
        <v>34</v>
      </c>
    </row>
    <row r="25" spans="2:3" ht="12.75">
      <c r="B25" t="s">
        <v>177</v>
      </c>
      <c r="C25">
        <v>31</v>
      </c>
    </row>
    <row r="26" spans="2:3" ht="12.75">
      <c r="B26" t="s">
        <v>167</v>
      </c>
      <c r="C26">
        <v>31</v>
      </c>
    </row>
    <row r="27" spans="2:3" ht="12.75">
      <c r="B27" t="s">
        <v>151</v>
      </c>
      <c r="C27">
        <v>30</v>
      </c>
    </row>
    <row r="28" spans="2:3" ht="12.75">
      <c r="B28" t="s">
        <v>504</v>
      </c>
      <c r="C28">
        <v>29</v>
      </c>
    </row>
    <row r="29" spans="2:3" ht="12.75">
      <c r="B29" t="s">
        <v>370</v>
      </c>
      <c r="C29">
        <v>28</v>
      </c>
    </row>
    <row r="30" spans="2:3" ht="12.75">
      <c r="B30" t="s">
        <v>367</v>
      </c>
      <c r="C30">
        <v>26</v>
      </c>
    </row>
    <row r="31" spans="2:3" ht="12.75">
      <c r="B31" t="s">
        <v>368</v>
      </c>
      <c r="C31">
        <v>26</v>
      </c>
    </row>
    <row r="32" spans="2:3" ht="12.75">
      <c r="B32" t="s">
        <v>369</v>
      </c>
      <c r="C32">
        <v>25</v>
      </c>
    </row>
    <row r="33" spans="2:3" ht="12.75">
      <c r="B33" t="s">
        <v>175</v>
      </c>
      <c r="C33">
        <v>23</v>
      </c>
    </row>
    <row r="34" spans="2:3" ht="12.75">
      <c r="B34" t="s">
        <v>379</v>
      </c>
      <c r="C34">
        <v>21</v>
      </c>
    </row>
    <row r="35" spans="2:3" ht="12.75">
      <c r="B35" t="s">
        <v>380</v>
      </c>
      <c r="C35">
        <v>21</v>
      </c>
    </row>
    <row r="36" spans="2:3" ht="12.75">
      <c r="B36" t="s">
        <v>376</v>
      </c>
      <c r="C36">
        <v>18</v>
      </c>
    </row>
    <row r="37" spans="2:3" ht="12.75">
      <c r="B37" t="s">
        <v>290</v>
      </c>
      <c r="C37">
        <v>17</v>
      </c>
    </row>
    <row r="38" spans="2:3" ht="12.75">
      <c r="B38" t="s">
        <v>297</v>
      </c>
      <c r="C38">
        <v>17</v>
      </c>
    </row>
    <row r="39" spans="2:3" ht="12.75">
      <c r="B39" t="s">
        <v>505</v>
      </c>
      <c r="C39">
        <v>16</v>
      </c>
    </row>
    <row r="40" spans="2:3" ht="12.75">
      <c r="B40" t="s">
        <v>164</v>
      </c>
      <c r="C40">
        <v>13</v>
      </c>
    </row>
    <row r="41" spans="2:3" ht="12.75">
      <c r="B41" t="s">
        <v>190</v>
      </c>
      <c r="C41">
        <v>12</v>
      </c>
    </row>
    <row r="42" spans="2:3" ht="12.75">
      <c r="B42" t="s">
        <v>194</v>
      </c>
      <c r="C42">
        <v>11</v>
      </c>
    </row>
    <row r="43" spans="2:3" ht="12.75">
      <c r="B43" t="s">
        <v>395</v>
      </c>
      <c r="C43">
        <v>10</v>
      </c>
    </row>
    <row r="44" spans="2:3" ht="12.75">
      <c r="B44" t="s">
        <v>148</v>
      </c>
      <c r="C44">
        <v>6</v>
      </c>
    </row>
    <row r="45" spans="2:3" ht="12.75">
      <c r="B45" t="s">
        <v>156</v>
      </c>
      <c r="C45">
        <v>6</v>
      </c>
    </row>
    <row r="46" spans="2:3" ht="12.75">
      <c r="B46" t="s">
        <v>176</v>
      </c>
      <c r="C46">
        <v>6</v>
      </c>
    </row>
    <row r="47" spans="2:3" ht="12.75">
      <c r="B47" t="s">
        <v>363</v>
      </c>
      <c r="C47">
        <v>5</v>
      </c>
    </row>
    <row r="48" spans="2:3" ht="12.75">
      <c r="B48" t="s">
        <v>371</v>
      </c>
      <c r="C48">
        <v>5</v>
      </c>
    </row>
    <row r="49" spans="2:3" ht="12.75">
      <c r="B49" t="s">
        <v>158</v>
      </c>
      <c r="C49">
        <v>3</v>
      </c>
    </row>
    <row r="50" spans="2:3" ht="12.75">
      <c r="B50" t="s">
        <v>374</v>
      </c>
      <c r="C50">
        <v>1</v>
      </c>
    </row>
    <row r="51" spans="2:3" ht="12.75">
      <c r="B51" t="s">
        <v>506</v>
      </c>
      <c r="C51">
        <v>0</v>
      </c>
    </row>
    <row r="52" spans="2:3" ht="12.75">
      <c r="B52" t="s">
        <v>384</v>
      </c>
      <c r="C52">
        <v>0</v>
      </c>
    </row>
    <row r="53" spans="1:4" ht="12.75">
      <c r="A53" s="34"/>
      <c r="B53" s="34" t="s">
        <v>149</v>
      </c>
      <c r="C53" s="34">
        <v>0</v>
      </c>
      <c r="D53" s="34"/>
    </row>
  </sheetData>
  <printOptions horizontalCentered="1" verticalCentered="1"/>
  <pageMargins left="0.7874015748031497" right="0.7874015748031497" top="0.5511811023622047" bottom="0.5511811023622047" header="0.5118110236220472" footer="0.511811023622047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fipe</dc:creator>
  <cp:keywords/>
  <dc:description/>
  <cp:lastModifiedBy>ERJ1707</cp:lastModifiedBy>
  <dcterms:created xsi:type="dcterms:W3CDTF">2000-04-06T14:11:08Z</dcterms:created>
  <dcterms:modified xsi:type="dcterms:W3CDTF">2000-10-09T05:30:36Z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